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1775" windowHeight="6240" tabRatio="811" firstSheet="8" activeTab="2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Definitivi" sheetId="24" r:id="rId24"/>
  </sheets>
  <definedNames>
    <definedName name="_xlnm.Print_Area" localSheetId="23">'Definitivi'!$A$1:$AA$108</definedName>
  </definedNames>
  <calcPr fullCalcOnLoad="1"/>
</workbook>
</file>

<file path=xl/sharedStrings.xml><?xml version="1.0" encoding="utf-8"?>
<sst xmlns="http://schemas.openxmlformats.org/spreadsheetml/2006/main" count="291" uniqueCount="94">
  <si>
    <t>Totali voti validi</t>
  </si>
  <si>
    <t>Voti di preferenza</t>
  </si>
  <si>
    <t xml:space="preserve">Sezione </t>
  </si>
  <si>
    <t>Tot</t>
  </si>
  <si>
    <t>Sezioni</t>
  </si>
  <si>
    <t>T</t>
  </si>
  <si>
    <t>Totali</t>
  </si>
  <si>
    <t>bianche</t>
  </si>
  <si>
    <t>nulle</t>
  </si>
  <si>
    <t>Totale voti contestati</t>
  </si>
  <si>
    <t xml:space="preserve">Elettori </t>
  </si>
  <si>
    <t>Totale</t>
  </si>
  <si>
    <t>maschi</t>
  </si>
  <si>
    <t>femmine</t>
  </si>
  <si>
    <t>totale</t>
  </si>
  <si>
    <t>Totale votanti ore 12,00</t>
  </si>
  <si>
    <t>Totale votanti ore 19,00</t>
  </si>
  <si>
    <t>perc.votanti</t>
  </si>
  <si>
    <t>Votanti definitivi</t>
  </si>
  <si>
    <t>UDC</t>
  </si>
  <si>
    <t>Voti lista Elezioni Provinciali</t>
  </si>
  <si>
    <t>Candidati a Presidente</t>
  </si>
  <si>
    <t>Candidato a Presidente</t>
  </si>
  <si>
    <t>VERDI</t>
  </si>
  <si>
    <t>RIFONDAZIONE COMUNISTA</t>
  </si>
  <si>
    <t>totali</t>
  </si>
  <si>
    <t>TOTALI</t>
  </si>
  <si>
    <t>Bianche e nulle</t>
  </si>
  <si>
    <t>Totali - voti lista - bianche e nulle</t>
  </si>
  <si>
    <t>CANDIDATI CARICA PRESIDENTI</t>
  </si>
  <si>
    <t>Totali Carica Presidenti</t>
  </si>
  <si>
    <t>Tot.</t>
  </si>
  <si>
    <t>ITALIA DEI VALORI</t>
  </si>
  <si>
    <t>NICOLA MANFREDELLI</t>
  </si>
  <si>
    <t>Consultazioni Elettorali 06 - 07 Giugno 2009</t>
  </si>
  <si>
    <t>PIERO LACORAZZA</t>
  </si>
  <si>
    <t>AURELIO PACE</t>
  </si>
  <si>
    <t>PALMIRO SACCO</t>
  </si>
  <si>
    <t>GERARDO MELCHIONDA</t>
  </si>
  <si>
    <t>MICHELE SOMMA</t>
  </si>
  <si>
    <t>FLORENZO DOINO</t>
  </si>
  <si>
    <t>LA GRANDE LUCANIA</t>
  </si>
  <si>
    <t>SAVINO MURRO</t>
  </si>
  <si>
    <t>MPA</t>
  </si>
  <si>
    <t>PD</t>
  </si>
  <si>
    <t>POPOLARI UNITI</t>
  </si>
  <si>
    <t>Comunisti Italiani per la Sinistra</t>
  </si>
  <si>
    <t>SINISTRA PER LA BASILICATA</t>
  </si>
  <si>
    <t>PROVINCIA FUTURO</t>
  </si>
  <si>
    <t>PSDI</t>
  </si>
  <si>
    <t>PARTITO SOCIALISTA</t>
  </si>
  <si>
    <t>Comunità Lucana movimento no oil</t>
  </si>
  <si>
    <t>Partito Comunista dei Lavoratori</t>
  </si>
  <si>
    <t>DeC</t>
  </si>
  <si>
    <t>PDL</t>
  </si>
  <si>
    <t>LA DESTRA</t>
  </si>
  <si>
    <t>Partito Comunista Dei Lavoratori</t>
  </si>
  <si>
    <t>GERARDO MELCIONDA</t>
  </si>
  <si>
    <t>PEPE ANTONIO SALVATORE</t>
  </si>
  <si>
    <t>SOLOMITA ROCCO</t>
  </si>
  <si>
    <t>PIETRO LACORAZZA</t>
  </si>
  <si>
    <t>ALTIERI MASSIMO</t>
  </si>
  <si>
    <t>LUCENTE SABATINO</t>
  </si>
  <si>
    <t>CRISCIO VITO</t>
  </si>
  <si>
    <t>PAGANO FRANCESCO</t>
  </si>
  <si>
    <t>PASCALE GIUSEPPE</t>
  </si>
  <si>
    <t>BUONO PASQUALE</t>
  </si>
  <si>
    <t>SABBATELLA GAETANO</t>
  </si>
  <si>
    <t>GENOVESE VITO</t>
  </si>
  <si>
    <t>MAGNI FIORENZO</t>
  </si>
  <si>
    <t>PASCALE MICHELE</t>
  </si>
  <si>
    <t>BUONO MASSIMO</t>
  </si>
  <si>
    <t>BUONO GIUSEPPE ROCCO</t>
  </si>
  <si>
    <t>PALLADINO TERESA</t>
  </si>
  <si>
    <t>POSITANO ELIANA</t>
  </si>
  <si>
    <t>DE NITTIS VITTORIO</t>
  </si>
  <si>
    <t>LOCANTORE MAURA GIUSI</t>
  </si>
  <si>
    <t>BRIENZA MARCELLO</t>
  </si>
  <si>
    <t>MEMOLI LUIGI</t>
  </si>
  <si>
    <t>UDEUR POPOLARI</t>
  </si>
  <si>
    <t>DEMOCRATICI DI CENTRO</t>
  </si>
  <si>
    <t>FEDERAZIONE DI CENTRO</t>
  </si>
  <si>
    <t>CIRIGLIANO FRANCESCO</t>
  </si>
  <si>
    <t>D'ELIA MARIA CONCETTA</t>
  </si>
  <si>
    <t>BAGAROZZA ISABELLA</t>
  </si>
  <si>
    <t>POPOLARI LIBERALI</t>
  </si>
  <si>
    <t>Unione democratica di Basilicata</t>
  </si>
  <si>
    <t>Unione democratici-Federazione di Centro-Udeur-DeC-Democratici di Centro- La Destra-Popolari Liberali- Pdl</t>
  </si>
  <si>
    <t>Provincia Futuro-PD-Italia dei Valori-Partito Socialista-PSDI- Verdi-Comunisti per la Sinistra-Popolari Uniti-Sinistra per la Basilicata</t>
  </si>
  <si>
    <t>Partito Comunista dei Lavoratoti</t>
  </si>
  <si>
    <t>VOTI CANDIDATO PRESIDENTE</t>
  </si>
  <si>
    <t>SACCO PALMIRO</t>
  </si>
  <si>
    <t>PACE AURELIO</t>
  </si>
  <si>
    <t>MANFREDELLI NICOLA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</si>
</sst>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34" borderId="15" xfId="0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22" xfId="0" applyFont="1" applyFill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30" xfId="0" applyFont="1" applyFill="1" applyBorder="1" applyAlignment="1">
      <alignment horizontal="right"/>
    </xf>
    <xf numFmtId="0" fontId="6" fillId="0" borderId="31" xfId="0" applyFont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4" fillId="35" borderId="0" xfId="0" applyFont="1" applyFill="1" applyBorder="1" applyAlignment="1">
      <alignment/>
    </xf>
    <xf numFmtId="0" fontId="2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0" fontId="1" fillId="0" borderId="37" xfId="0" applyFont="1" applyFill="1" applyBorder="1" applyAlignment="1">
      <alignment horizontal="right"/>
    </xf>
    <xf numFmtId="0" fontId="4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40" xfId="0" applyFont="1" applyBorder="1" applyAlignment="1">
      <alignment/>
    </xf>
    <xf numFmtId="0" fontId="2" fillId="35" borderId="39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4" fillId="35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0" fillId="34" borderId="44" xfId="0" applyFill="1" applyBorder="1" applyAlignment="1">
      <alignment/>
    </xf>
    <xf numFmtId="0" fontId="1" fillId="34" borderId="45" xfId="0" applyFont="1" applyFill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8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Fill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Fill="1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54" xfId="0" applyFill="1" applyBorder="1" applyAlignment="1">
      <alignment horizontal="right"/>
    </xf>
    <xf numFmtId="0" fontId="7" fillId="0" borderId="55" xfId="0" applyFont="1" applyBorder="1" applyAlignment="1">
      <alignment horizontal="right"/>
    </xf>
    <xf numFmtId="0" fontId="0" fillId="34" borderId="56" xfId="0" applyFill="1" applyBorder="1" applyAlignment="1">
      <alignment/>
    </xf>
    <xf numFmtId="0" fontId="0" fillId="34" borderId="57" xfId="0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58" xfId="0" applyFill="1" applyBorder="1" applyAlignment="1">
      <alignment horizontal="right"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2" fontId="10" fillId="0" borderId="62" xfId="0" applyNumberFormat="1" applyFont="1" applyBorder="1" applyAlignment="1">
      <alignment horizontal="left"/>
    </xf>
    <xf numFmtId="0" fontId="2" fillId="33" borderId="3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right"/>
    </xf>
    <xf numFmtId="0" fontId="2" fillId="34" borderId="22" xfId="0" applyFont="1" applyFill="1" applyBorder="1" applyAlignment="1">
      <alignment/>
    </xf>
    <xf numFmtId="0" fontId="1" fillId="34" borderId="22" xfId="0" applyFont="1" applyFill="1" applyBorder="1" applyAlignment="1">
      <alignment horizontal="right"/>
    </xf>
    <xf numFmtId="0" fontId="0" fillId="34" borderId="22" xfId="0" applyFill="1" applyBorder="1" applyAlignment="1">
      <alignment/>
    </xf>
    <xf numFmtId="0" fontId="4" fillId="34" borderId="22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1" fillId="34" borderId="63" xfId="0" applyFont="1" applyFill="1" applyBorder="1" applyAlignment="1">
      <alignment horizontal="right"/>
    </xf>
    <xf numFmtId="0" fontId="0" fillId="34" borderId="63" xfId="0" applyFill="1" applyBorder="1" applyAlignment="1">
      <alignment/>
    </xf>
    <xf numFmtId="0" fontId="4" fillId="34" borderId="63" xfId="0" applyFont="1" applyFill="1" applyBorder="1" applyAlignment="1">
      <alignment/>
    </xf>
    <xf numFmtId="0" fontId="0" fillId="34" borderId="64" xfId="0" applyFill="1" applyBorder="1" applyAlignment="1">
      <alignment/>
    </xf>
    <xf numFmtId="0" fontId="0" fillId="36" borderId="0" xfId="0" applyFill="1" applyAlignment="1">
      <alignment horizontal="center"/>
    </xf>
    <xf numFmtId="0" fontId="1" fillId="34" borderId="43" xfId="0" applyFont="1" applyFill="1" applyBorder="1" applyAlignment="1">
      <alignment horizontal="right"/>
    </xf>
    <xf numFmtId="0" fontId="0" fillId="0" borderId="44" xfId="0" applyBorder="1" applyAlignment="1">
      <alignment/>
    </xf>
    <xf numFmtId="0" fontId="3" fillId="36" borderId="15" xfId="0" applyFont="1" applyFill="1" applyBorder="1" applyAlignment="1">
      <alignment horizontal="center"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0" fillId="36" borderId="67" xfId="0" applyFill="1" applyBorder="1" applyAlignment="1">
      <alignment/>
    </xf>
    <xf numFmtId="0" fontId="0" fillId="36" borderId="6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6" borderId="0" xfId="0" applyFont="1" applyFill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6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57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70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4" borderId="7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2" borderId="15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0" fontId="5" fillId="43" borderId="15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center" vertical="center"/>
    </xf>
    <xf numFmtId="0" fontId="47" fillId="3" borderId="15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11" fillId="39" borderId="15" xfId="0" applyFont="1" applyFill="1" applyBorder="1" applyAlignment="1">
      <alignment horizontal="center" vertical="center"/>
    </xf>
    <xf numFmtId="0" fontId="11" fillId="40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horizontal="center" vertical="center"/>
    </xf>
    <xf numFmtId="0" fontId="11" fillId="43" borderId="15" xfId="0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center"/>
    </xf>
    <xf numFmtId="0" fontId="11" fillId="41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11" fillId="42" borderId="15" xfId="0" applyFont="1" applyFill="1" applyBorder="1" applyAlignment="1">
      <alignment horizontal="center"/>
    </xf>
    <xf numFmtId="0" fontId="0" fillId="14" borderId="15" xfId="0" applyFont="1" applyFill="1" applyBorder="1" applyAlignment="1">
      <alignment horizontal="right"/>
    </xf>
    <xf numFmtId="0" fontId="11" fillId="14" borderId="15" xfId="0" applyFont="1" applyFill="1" applyBorder="1" applyAlignment="1">
      <alignment horizontal="center"/>
    </xf>
    <xf numFmtId="0" fontId="0" fillId="35" borderId="63" xfId="0" applyFill="1" applyBorder="1" applyAlignment="1">
      <alignment/>
    </xf>
    <xf numFmtId="0" fontId="0" fillId="36" borderId="63" xfId="0" applyFill="1" applyBorder="1" applyAlignment="1">
      <alignment/>
    </xf>
    <xf numFmtId="0" fontId="0" fillId="39" borderId="15" xfId="0" applyFont="1" applyFill="1" applyBorder="1" applyAlignment="1">
      <alignment horizontal="right"/>
    </xf>
    <xf numFmtId="0" fontId="11" fillId="39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right"/>
    </xf>
    <xf numFmtId="0" fontId="0" fillId="43" borderId="15" xfId="0" applyFont="1" applyFill="1" applyBorder="1" applyAlignment="1">
      <alignment horizontal="right"/>
    </xf>
    <xf numFmtId="0" fontId="0" fillId="41" borderId="15" xfId="0" applyFont="1" applyFill="1" applyBorder="1" applyAlignment="1">
      <alignment horizontal="right"/>
    </xf>
    <xf numFmtId="0" fontId="0" fillId="42" borderId="15" xfId="0" applyFont="1" applyFill="1" applyBorder="1" applyAlignment="1">
      <alignment horizontal="right"/>
    </xf>
    <xf numFmtId="0" fontId="0" fillId="40" borderId="15" xfId="0" applyFont="1" applyFill="1" applyBorder="1" applyAlignment="1">
      <alignment horizontal="right"/>
    </xf>
    <xf numFmtId="0" fontId="0" fillId="9" borderId="15" xfId="0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44" borderId="15" xfId="0" applyFont="1" applyFill="1" applyBorder="1" applyAlignment="1">
      <alignment horizontal="center" vertical="center"/>
    </xf>
    <xf numFmtId="0" fontId="11" fillId="44" borderId="15" xfId="0" applyFont="1" applyFill="1" applyBorder="1" applyAlignment="1">
      <alignment horizontal="center" vertical="center"/>
    </xf>
    <xf numFmtId="0" fontId="0" fillId="38" borderId="15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1" fillId="38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36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95250</xdr:rowOff>
    </xdr:from>
    <xdr:to>
      <xdr:col>2</xdr:col>
      <xdr:colOff>476250</xdr:colOff>
      <xdr:row>3</xdr:row>
      <xdr:rowOff>371475</xdr:rowOff>
    </xdr:to>
    <xdr:pic>
      <xdr:nvPicPr>
        <xdr:cNvPr id="1" name="Immagine 1" descr="RIFONDAZIONE COMUNIS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72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3</xdr:row>
      <xdr:rowOff>114300</xdr:rowOff>
    </xdr:from>
    <xdr:to>
      <xdr:col>2</xdr:col>
      <xdr:colOff>742950</xdr:colOff>
      <xdr:row>3</xdr:row>
      <xdr:rowOff>590550</xdr:rowOff>
    </xdr:to>
    <xdr:pic>
      <xdr:nvPicPr>
        <xdr:cNvPr id="1" name="Immagine 3" descr="LA DESTRA - FIAMMA TRICOL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762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3</xdr:row>
      <xdr:rowOff>104775</xdr:rowOff>
    </xdr:from>
    <xdr:to>
      <xdr:col>2</xdr:col>
      <xdr:colOff>733425</xdr:colOff>
      <xdr:row>3</xdr:row>
      <xdr:rowOff>581025</xdr:rowOff>
    </xdr:to>
    <xdr:pic>
      <xdr:nvPicPr>
        <xdr:cNvPr id="1" name="Immagine 1" descr="POPOLARI LIBERALI-NUOVO P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</xdr:row>
      <xdr:rowOff>66675</xdr:rowOff>
    </xdr:from>
    <xdr:to>
      <xdr:col>2</xdr:col>
      <xdr:colOff>781050</xdr:colOff>
      <xdr:row>3</xdr:row>
      <xdr:rowOff>542925</xdr:rowOff>
    </xdr:to>
    <xdr:pic>
      <xdr:nvPicPr>
        <xdr:cNvPr id="1" name="Immagine 1" descr="IL POPOLO DELLA LIBERTA'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28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3</xdr:row>
      <xdr:rowOff>66675</xdr:rowOff>
    </xdr:from>
    <xdr:to>
      <xdr:col>2</xdr:col>
      <xdr:colOff>666750</xdr:colOff>
      <xdr:row>3</xdr:row>
      <xdr:rowOff>542925</xdr:rowOff>
    </xdr:to>
    <xdr:pic>
      <xdr:nvPicPr>
        <xdr:cNvPr id="1" name="Immagine 1" descr="LISTA LOCALE - LA GRANDE LUCAN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2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3</xdr:row>
      <xdr:rowOff>104775</xdr:rowOff>
    </xdr:from>
    <xdr:to>
      <xdr:col>2</xdr:col>
      <xdr:colOff>752475</xdr:colOff>
      <xdr:row>3</xdr:row>
      <xdr:rowOff>581025</xdr:rowOff>
    </xdr:to>
    <xdr:pic>
      <xdr:nvPicPr>
        <xdr:cNvPr id="1" name="Immagine 1" descr="LISTA LOCALE - PROVINCIA FUTU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3</xdr:row>
      <xdr:rowOff>38100</xdr:rowOff>
    </xdr:from>
    <xdr:to>
      <xdr:col>2</xdr:col>
      <xdr:colOff>714375</xdr:colOff>
      <xdr:row>3</xdr:row>
      <xdr:rowOff>514350</xdr:rowOff>
    </xdr:to>
    <xdr:pic>
      <xdr:nvPicPr>
        <xdr:cNvPr id="1" name="Immagine 1" descr="PARTITO DEMOCRAT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00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3</xdr:row>
      <xdr:rowOff>123825</xdr:rowOff>
    </xdr:from>
    <xdr:to>
      <xdr:col>2</xdr:col>
      <xdr:colOff>828675</xdr:colOff>
      <xdr:row>3</xdr:row>
      <xdr:rowOff>600075</xdr:rowOff>
    </xdr:to>
    <xdr:pic>
      <xdr:nvPicPr>
        <xdr:cNvPr id="1" name="Immagine 1" descr="DI PIETRO ITALIA DEI VA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85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3</xdr:row>
      <xdr:rowOff>114300</xdr:rowOff>
    </xdr:from>
    <xdr:to>
      <xdr:col>2</xdr:col>
      <xdr:colOff>666750</xdr:colOff>
      <xdr:row>3</xdr:row>
      <xdr:rowOff>590550</xdr:rowOff>
    </xdr:to>
    <xdr:pic>
      <xdr:nvPicPr>
        <xdr:cNvPr id="1" name="Immagine 1" descr="PARTITO SOCIALIS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762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3</xdr:row>
      <xdr:rowOff>104775</xdr:rowOff>
    </xdr:from>
    <xdr:to>
      <xdr:col>2</xdr:col>
      <xdr:colOff>771525</xdr:colOff>
      <xdr:row>3</xdr:row>
      <xdr:rowOff>581025</xdr:rowOff>
    </xdr:to>
    <xdr:pic>
      <xdr:nvPicPr>
        <xdr:cNvPr id="1" name="Immagine 1" descr="P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572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</xdr:row>
      <xdr:rowOff>142875</xdr:rowOff>
    </xdr:from>
    <xdr:to>
      <xdr:col>2</xdr:col>
      <xdr:colOff>676275</xdr:colOff>
      <xdr:row>3</xdr:row>
      <xdr:rowOff>619125</xdr:rowOff>
    </xdr:to>
    <xdr:pic>
      <xdr:nvPicPr>
        <xdr:cNvPr id="1" name="Immagine 1" descr="FED.DEI VER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95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3</xdr:row>
      <xdr:rowOff>76200</xdr:rowOff>
    </xdr:from>
    <xdr:to>
      <xdr:col>2</xdr:col>
      <xdr:colOff>742950</xdr:colOff>
      <xdr:row>3</xdr:row>
      <xdr:rowOff>552450</xdr:rowOff>
    </xdr:to>
    <xdr:pic>
      <xdr:nvPicPr>
        <xdr:cNvPr id="1" name="Immagine 1" descr="LISTA LOCALE - COMUNITA' LU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38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3</xdr:row>
      <xdr:rowOff>123825</xdr:rowOff>
    </xdr:from>
    <xdr:to>
      <xdr:col>2</xdr:col>
      <xdr:colOff>771525</xdr:colOff>
      <xdr:row>3</xdr:row>
      <xdr:rowOff>600075</xdr:rowOff>
    </xdr:to>
    <xdr:pic>
      <xdr:nvPicPr>
        <xdr:cNvPr id="1" name="Immagine 1" descr="COMUNISTI ITALI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762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3</xdr:row>
      <xdr:rowOff>114300</xdr:rowOff>
    </xdr:from>
    <xdr:to>
      <xdr:col>2</xdr:col>
      <xdr:colOff>666750</xdr:colOff>
      <xdr:row>3</xdr:row>
      <xdr:rowOff>590550</xdr:rowOff>
    </xdr:to>
    <xdr:pic>
      <xdr:nvPicPr>
        <xdr:cNvPr id="1" name="Immagine 1" descr="POPOLARI UNI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6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3</xdr:row>
      <xdr:rowOff>114300</xdr:rowOff>
    </xdr:from>
    <xdr:to>
      <xdr:col>2</xdr:col>
      <xdr:colOff>752475</xdr:colOff>
      <xdr:row>3</xdr:row>
      <xdr:rowOff>590550</xdr:rowOff>
    </xdr:to>
    <xdr:pic>
      <xdr:nvPicPr>
        <xdr:cNvPr id="1" name="Immagine 1" descr="SINISTRA - PER LA BASILIC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3</xdr:row>
      <xdr:rowOff>114300</xdr:rowOff>
    </xdr:from>
    <xdr:to>
      <xdr:col>2</xdr:col>
      <xdr:colOff>790575</xdr:colOff>
      <xdr:row>3</xdr:row>
      <xdr:rowOff>590550</xdr:rowOff>
    </xdr:to>
    <xdr:pic>
      <xdr:nvPicPr>
        <xdr:cNvPr id="1" name="Immagine 1" descr="PARTITO COMUNISTA DEI LAVORAT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3</xdr:row>
      <xdr:rowOff>76200</xdr:rowOff>
    </xdr:from>
    <xdr:to>
      <xdr:col>2</xdr:col>
      <xdr:colOff>809625</xdr:colOff>
      <xdr:row>3</xdr:row>
      <xdr:rowOff>552450</xdr:rowOff>
    </xdr:to>
    <xdr:pic>
      <xdr:nvPicPr>
        <xdr:cNvPr id="1" name="Immagine 1" descr="MPA MOVIMENTO PER LE AUTONOM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38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</xdr:row>
      <xdr:rowOff>123825</xdr:rowOff>
    </xdr:from>
    <xdr:to>
      <xdr:col>2</xdr:col>
      <xdr:colOff>695325</xdr:colOff>
      <xdr:row>3</xdr:row>
      <xdr:rowOff>600075</xdr:rowOff>
    </xdr:to>
    <xdr:pic>
      <xdr:nvPicPr>
        <xdr:cNvPr id="1" name="Immagine 1" descr="UNIONE DI CEN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685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</xdr:row>
      <xdr:rowOff>114300</xdr:rowOff>
    </xdr:from>
    <xdr:to>
      <xdr:col>2</xdr:col>
      <xdr:colOff>676275</xdr:colOff>
      <xdr:row>3</xdr:row>
      <xdr:rowOff>590550</xdr:rowOff>
    </xdr:to>
    <xdr:pic>
      <xdr:nvPicPr>
        <xdr:cNvPr id="1" name="Immagine 1" descr="LISTA LOCALE - UNIONE DEMOCRATICA DI BASILIC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762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3</xdr:row>
      <xdr:rowOff>85725</xdr:rowOff>
    </xdr:from>
    <xdr:to>
      <xdr:col>2</xdr:col>
      <xdr:colOff>714375</xdr:colOff>
      <xdr:row>3</xdr:row>
      <xdr:rowOff>561975</xdr:rowOff>
    </xdr:to>
    <xdr:pic>
      <xdr:nvPicPr>
        <xdr:cNvPr id="1" name="Immagine 1" descr="FEDERAZIONE DI CEN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47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3</xdr:row>
      <xdr:rowOff>47625</xdr:rowOff>
    </xdr:from>
    <xdr:to>
      <xdr:col>2</xdr:col>
      <xdr:colOff>714375</xdr:colOff>
      <xdr:row>3</xdr:row>
      <xdr:rowOff>523875</xdr:rowOff>
    </xdr:to>
    <xdr:pic>
      <xdr:nvPicPr>
        <xdr:cNvPr id="1" name="Immagine 1" descr="U.D.EUR POPOL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096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3</xdr:row>
      <xdr:rowOff>76200</xdr:rowOff>
    </xdr:from>
    <xdr:to>
      <xdr:col>2</xdr:col>
      <xdr:colOff>714375</xdr:colOff>
      <xdr:row>3</xdr:row>
      <xdr:rowOff>552450</xdr:rowOff>
    </xdr:to>
    <xdr:pic>
      <xdr:nvPicPr>
        <xdr:cNvPr id="1" name="Immagine 1" descr="LISTA LOCALE - DEMOCRATICI E CATTOL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38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3</xdr:row>
      <xdr:rowOff>123825</xdr:rowOff>
    </xdr:from>
    <xdr:to>
      <xdr:col>2</xdr:col>
      <xdr:colOff>733425</xdr:colOff>
      <xdr:row>3</xdr:row>
      <xdr:rowOff>600075</xdr:rowOff>
    </xdr:to>
    <xdr:pic>
      <xdr:nvPicPr>
        <xdr:cNvPr id="1" name="Immagine 1" descr="ALLEANZA DEMOCRATICI DI CEN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27.851562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52" t="s">
        <v>24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0" t="s">
        <v>82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34.0039062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60" t="s">
        <v>55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4" t="s">
        <v>75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J14" sqref="J14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25.14062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60" t="s">
        <v>85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4" t="s">
        <v>73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K12" sqref="K12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27.2812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60" t="s">
        <v>54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4" t="s">
        <v>72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1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.28515625" style="194" customWidth="1"/>
    <col min="2" max="2" width="3.8515625" style="5" customWidth="1"/>
    <col min="3" max="3" width="25.140625" style="194" customWidth="1"/>
    <col min="4" max="10" width="5.7109375" style="194" customWidth="1"/>
    <col min="11" max="11" width="6.421875" style="195" customWidth="1"/>
    <col min="12" max="12" width="3.28125" style="194" customWidth="1"/>
    <col min="13" max="13" width="4.00390625" style="194" customWidth="1"/>
    <col min="14" max="14" width="4.140625" style="194" customWidth="1"/>
    <col min="15" max="16384" width="9.140625" style="194" customWidth="1"/>
  </cols>
  <sheetData>
    <row r="1" ht="12.75" customHeight="1"/>
    <row r="2" spans="3:7" ht="12.75">
      <c r="C2" s="5" t="s">
        <v>41</v>
      </c>
      <c r="G2" s="196" t="s">
        <v>1</v>
      </c>
    </row>
    <row r="3" spans="3:11" ht="12.75">
      <c r="C3" s="197" t="s">
        <v>2</v>
      </c>
      <c r="D3" s="198">
        <v>1</v>
      </c>
      <c r="E3" s="198">
        <v>2</v>
      </c>
      <c r="F3" s="198">
        <v>3</v>
      </c>
      <c r="G3" s="198">
        <v>4</v>
      </c>
      <c r="H3" s="198">
        <v>5</v>
      </c>
      <c r="I3" s="198">
        <v>6</v>
      </c>
      <c r="J3" s="198">
        <v>7</v>
      </c>
      <c r="K3" s="199" t="s">
        <v>3</v>
      </c>
    </row>
    <row r="4" spans="2:11" ht="60" customHeight="1">
      <c r="B4" s="5">
        <v>1</v>
      </c>
      <c r="C4" s="194" t="s">
        <v>83</v>
      </c>
      <c r="D4" s="200"/>
      <c r="E4" s="200">
        <v>0</v>
      </c>
      <c r="F4" s="200">
        <v>0</v>
      </c>
      <c r="G4" s="200">
        <v>0</v>
      </c>
      <c r="H4" s="200">
        <v>0</v>
      </c>
      <c r="I4" s="200">
        <v>0</v>
      </c>
      <c r="J4" s="200">
        <v>0</v>
      </c>
      <c r="K4" s="201">
        <f>D4+E4+F4+G4+H4+I4+J4</f>
        <v>0</v>
      </c>
    </row>
    <row r="5" spans="3:11" ht="12.75">
      <c r="C5" s="197" t="s">
        <v>0</v>
      </c>
      <c r="D5" s="202">
        <f aca="true" t="shared" si="0" ref="D5:K5">SUM(D4:D4)</f>
        <v>0</v>
      </c>
      <c r="E5" s="202">
        <f t="shared" si="0"/>
        <v>0</v>
      </c>
      <c r="F5" s="202">
        <f t="shared" si="0"/>
        <v>0</v>
      </c>
      <c r="G5" s="202">
        <f t="shared" si="0"/>
        <v>0</v>
      </c>
      <c r="H5" s="202">
        <f t="shared" si="0"/>
        <v>0</v>
      </c>
      <c r="I5" s="202">
        <f t="shared" si="0"/>
        <v>0</v>
      </c>
      <c r="J5" s="202">
        <f t="shared" si="0"/>
        <v>0</v>
      </c>
      <c r="K5" s="202">
        <f t="shared" si="0"/>
        <v>0</v>
      </c>
    </row>
    <row r="9" spans="1:256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1" ht="15">
      <c r="C11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35.14062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55" t="s">
        <v>48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6" t="s">
        <v>62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E11" sqref="E11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32.42187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55" t="s">
        <v>44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6" t="s">
        <v>58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E9" sqref="E9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38.710937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55" t="s">
        <v>32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6" t="s">
        <v>64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J14" sqref="J14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29.5742187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55" t="s">
        <v>50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6" t="s">
        <v>67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1.28515625" style="0" customWidth="1"/>
    <col min="2" max="2" width="3.8515625" style="5" customWidth="1"/>
    <col min="3" max="3" width="27.28125" style="4" customWidth="1"/>
    <col min="4" max="10" width="5.7109375" style="0" customWidth="1"/>
    <col min="11" max="11" width="6.421875" style="11" customWidth="1"/>
    <col min="12" max="12" width="3.28125" style="8" customWidth="1"/>
    <col min="13" max="13" width="4.00390625" style="0" customWidth="1"/>
    <col min="14" max="14" width="4.140625" style="0" customWidth="1"/>
  </cols>
  <sheetData>
    <row r="1" ht="12.75" customHeight="1"/>
    <row r="2" spans="3:7" ht="15">
      <c r="C2" s="155" t="s">
        <v>49</v>
      </c>
      <c r="G2" s="7" t="s">
        <v>1</v>
      </c>
    </row>
    <row r="3" spans="3:11" ht="15.75">
      <c r="C3" s="6" t="s">
        <v>2</v>
      </c>
      <c r="D3" s="99">
        <v>1</v>
      </c>
      <c r="E3" s="99">
        <v>2</v>
      </c>
      <c r="F3" s="99">
        <v>3</v>
      </c>
      <c r="G3" s="99">
        <v>4</v>
      </c>
      <c r="H3" s="99">
        <v>5</v>
      </c>
      <c r="I3" s="99">
        <v>6</v>
      </c>
      <c r="J3" s="99">
        <v>7</v>
      </c>
      <c r="K3" s="14" t="s">
        <v>3</v>
      </c>
    </row>
    <row r="4" spans="2:11" ht="60" customHeight="1">
      <c r="B4" s="5">
        <v>1</v>
      </c>
      <c r="C4" s="186" t="s">
        <v>68</v>
      </c>
      <c r="D4" s="3"/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9">
        <f>D4+E4+F4+G4+H4+I4+J4</f>
        <v>0</v>
      </c>
    </row>
    <row r="5" spans="3:11" ht="15.75">
      <c r="C5" s="6" t="s">
        <v>0</v>
      </c>
      <c r="D5" s="12">
        <f aca="true" t="shared" si="0" ref="D5:K5">SUM(D4:D4)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I14" sqref="I14"/>
    </sheetView>
  </sheetViews>
  <sheetFormatPr defaultColWidth="9.140625" defaultRowHeight="12.75"/>
  <cols>
    <col min="1" max="1" width="1.28515625" style="0" customWidth="1"/>
    <col min="2" max="2" width="3.8515625" style="5" customWidth="1"/>
    <col min="3" max="3" width="29.28125" style="4" customWidth="1"/>
    <col min="4" max="10" width="5.7109375" style="0" customWidth="1"/>
    <col min="11" max="11" width="6.421875" style="11" customWidth="1"/>
    <col min="12" max="12" width="3.28125" style="8" customWidth="1"/>
    <col min="13" max="13" width="4.00390625" style="0" customWidth="1"/>
    <col min="14" max="14" width="4.140625" style="0" customWidth="1"/>
  </cols>
  <sheetData>
    <row r="1" ht="12.75" customHeight="1"/>
    <row r="2" spans="3:7" ht="15">
      <c r="C2" s="155" t="s">
        <v>23</v>
      </c>
      <c r="G2" s="7" t="s">
        <v>1</v>
      </c>
    </row>
    <row r="3" spans="3:11" ht="15.75">
      <c r="C3" s="6" t="s">
        <v>2</v>
      </c>
      <c r="D3" s="99">
        <v>1</v>
      </c>
      <c r="E3" s="99">
        <v>2</v>
      </c>
      <c r="F3" s="99">
        <v>3</v>
      </c>
      <c r="G3" s="99">
        <v>4</v>
      </c>
      <c r="H3" s="99">
        <v>5</v>
      </c>
      <c r="I3" s="99">
        <v>6</v>
      </c>
      <c r="J3" s="99">
        <v>7</v>
      </c>
      <c r="K3" s="14" t="s">
        <v>3</v>
      </c>
    </row>
    <row r="4" spans="2:11" ht="60" customHeight="1">
      <c r="B4" s="5">
        <v>1</v>
      </c>
      <c r="C4" s="186" t="s">
        <v>61</v>
      </c>
      <c r="D4" s="3"/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9">
        <f>D4+E4+F4+G4+H4+I4+J4</f>
        <v>0</v>
      </c>
    </row>
    <row r="5" spans="3:11" ht="15.75">
      <c r="C5" s="6" t="s">
        <v>0</v>
      </c>
      <c r="D5" s="12">
        <f aca="true" t="shared" si="0" ref="D5:K5">SUM(D4:D4)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I13" sqref="I13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34.5742187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63" t="s">
        <v>51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2" t="s">
        <v>69</v>
      </c>
      <c r="D4" s="114"/>
      <c r="E4" s="115"/>
      <c r="F4" s="115"/>
      <c r="G4" s="115"/>
      <c r="H4" s="115"/>
      <c r="I4" s="116"/>
      <c r="J4" s="115"/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K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.28515625" style="0" customWidth="1"/>
    <col min="2" max="2" width="3.8515625" style="5" customWidth="1"/>
    <col min="3" max="3" width="29.28125" style="4" customWidth="1"/>
    <col min="4" max="10" width="5.7109375" style="0" customWidth="1"/>
    <col min="11" max="11" width="6.421875" style="11" customWidth="1"/>
    <col min="12" max="12" width="3.28125" style="8" customWidth="1"/>
    <col min="13" max="13" width="4.00390625" style="0" customWidth="1"/>
    <col min="14" max="14" width="4.140625" style="0" customWidth="1"/>
  </cols>
  <sheetData>
    <row r="1" ht="12.75" customHeight="1"/>
    <row r="2" spans="3:7" ht="15">
      <c r="C2" s="155" t="s">
        <v>46</v>
      </c>
      <c r="G2" s="7" t="s">
        <v>1</v>
      </c>
    </row>
    <row r="3" spans="3:11" ht="15.75">
      <c r="C3" s="6" t="s">
        <v>2</v>
      </c>
      <c r="D3" s="99">
        <v>1</v>
      </c>
      <c r="E3" s="99">
        <v>2</v>
      </c>
      <c r="F3" s="99">
        <v>3</v>
      </c>
      <c r="G3" s="99">
        <v>4</v>
      </c>
      <c r="H3" s="99">
        <v>5</v>
      </c>
      <c r="I3" s="99">
        <v>6</v>
      </c>
      <c r="J3" s="99">
        <v>7</v>
      </c>
      <c r="K3" s="14" t="s">
        <v>3</v>
      </c>
    </row>
    <row r="4" spans="2:11" ht="60" customHeight="1">
      <c r="B4" s="5">
        <v>1</v>
      </c>
      <c r="C4" s="186" t="s">
        <v>66</v>
      </c>
      <c r="D4" s="3"/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9">
        <f>D4+E4+F4+G4+H4+I4+J4</f>
        <v>0</v>
      </c>
    </row>
    <row r="5" spans="3:11" ht="15.75">
      <c r="C5" s="6" t="s">
        <v>0</v>
      </c>
      <c r="D5" s="12">
        <f aca="true" t="shared" si="0" ref="D5:K5">SUM(D4:D4)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K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.28515625" style="0" customWidth="1"/>
    <col min="2" max="2" width="3.8515625" style="5" customWidth="1"/>
    <col min="3" max="3" width="29.28125" style="4" customWidth="1"/>
    <col min="4" max="10" width="5.7109375" style="0" customWidth="1"/>
    <col min="11" max="11" width="6.421875" style="11" customWidth="1"/>
    <col min="12" max="12" width="3.28125" style="8" customWidth="1"/>
    <col min="13" max="13" width="4.00390625" style="0" customWidth="1"/>
    <col min="14" max="14" width="4.140625" style="0" customWidth="1"/>
  </cols>
  <sheetData>
    <row r="1" ht="12.75" customHeight="1"/>
    <row r="2" spans="3:7" ht="15">
      <c r="C2" s="155" t="s">
        <v>45</v>
      </c>
      <c r="G2" s="7" t="s">
        <v>1</v>
      </c>
    </row>
    <row r="3" spans="3:11" ht="15.75">
      <c r="C3" s="6" t="s">
        <v>2</v>
      </c>
      <c r="D3" s="99">
        <v>1</v>
      </c>
      <c r="E3" s="99">
        <v>2</v>
      </c>
      <c r="F3" s="99">
        <v>3</v>
      </c>
      <c r="G3" s="99">
        <v>4</v>
      </c>
      <c r="H3" s="99">
        <v>5</v>
      </c>
      <c r="I3" s="99">
        <v>6</v>
      </c>
      <c r="J3" s="99">
        <v>7</v>
      </c>
      <c r="K3" s="14" t="s">
        <v>3</v>
      </c>
    </row>
    <row r="4" spans="2:11" ht="60" customHeight="1">
      <c r="B4" s="5">
        <v>1</v>
      </c>
      <c r="C4" s="186" t="s">
        <v>65</v>
      </c>
      <c r="D4" s="3"/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9">
        <f>D4+E4+F4+G4+H4+I4+J4</f>
        <v>0</v>
      </c>
    </row>
    <row r="5" spans="3:11" ht="15.75">
      <c r="C5" s="6" t="s">
        <v>0</v>
      </c>
      <c r="D5" s="12">
        <f aca="true" t="shared" si="0" ref="D5:K5">SUM(D4:D4)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K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.28515625" style="0" customWidth="1"/>
    <col min="2" max="2" width="3.8515625" style="5" customWidth="1"/>
    <col min="3" max="3" width="29.28125" style="4" customWidth="1"/>
    <col min="4" max="10" width="5.7109375" style="0" customWidth="1"/>
    <col min="11" max="11" width="6.421875" style="11" customWidth="1"/>
    <col min="12" max="12" width="3.28125" style="8" customWidth="1"/>
    <col min="13" max="13" width="4.00390625" style="0" customWidth="1"/>
    <col min="14" max="14" width="4.140625" style="0" customWidth="1"/>
  </cols>
  <sheetData>
    <row r="1" ht="12.75" customHeight="1"/>
    <row r="2" spans="3:7" ht="15">
      <c r="C2" s="155" t="s">
        <v>47</v>
      </c>
      <c r="G2" s="7" t="s">
        <v>1</v>
      </c>
    </row>
    <row r="3" spans="3:11" ht="15.75">
      <c r="C3" s="6" t="s">
        <v>2</v>
      </c>
      <c r="D3" s="99">
        <v>1</v>
      </c>
      <c r="E3" s="99">
        <v>2</v>
      </c>
      <c r="F3" s="99">
        <v>3</v>
      </c>
      <c r="G3" s="99">
        <v>4</v>
      </c>
      <c r="H3" s="99">
        <v>5</v>
      </c>
      <c r="I3" s="99">
        <v>6</v>
      </c>
      <c r="J3" s="99">
        <v>7</v>
      </c>
      <c r="K3" s="14" t="s">
        <v>3</v>
      </c>
    </row>
    <row r="4" spans="2:11" ht="60" customHeight="1">
      <c r="B4" s="5">
        <v>1</v>
      </c>
      <c r="C4" s="186" t="s">
        <v>63</v>
      </c>
      <c r="D4" s="3"/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9">
        <f>D4+E4+F4+G4+H4+I4+J4</f>
        <v>0</v>
      </c>
    </row>
    <row r="5" spans="3:11" ht="15.75">
      <c r="C5" s="6" t="s">
        <v>0</v>
      </c>
      <c r="D5" s="12">
        <f aca="true" t="shared" si="0" ref="D5:K5">SUM(D4:D4)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K5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.28515625" style="0" customWidth="1"/>
    <col min="2" max="2" width="3.8515625" style="5" customWidth="1"/>
    <col min="3" max="3" width="32.00390625" style="4" customWidth="1"/>
    <col min="4" max="10" width="5.7109375" style="0" customWidth="1"/>
    <col min="11" max="11" width="6.421875" style="11" customWidth="1"/>
    <col min="12" max="12" width="3.28125" style="8" customWidth="1"/>
    <col min="13" max="13" width="4.00390625" style="0" customWidth="1"/>
    <col min="14" max="14" width="4.140625" style="0" customWidth="1"/>
  </cols>
  <sheetData>
    <row r="1" ht="12.75" customHeight="1"/>
    <row r="2" spans="3:7" ht="15">
      <c r="C2" s="5" t="s">
        <v>89</v>
      </c>
      <c r="G2" s="7" t="s">
        <v>1</v>
      </c>
    </row>
    <row r="3" spans="3:11" ht="15.75">
      <c r="C3" s="6" t="s">
        <v>2</v>
      </c>
      <c r="D3" s="99">
        <v>1</v>
      </c>
      <c r="E3" s="99">
        <v>2</v>
      </c>
      <c r="F3" s="99">
        <v>3</v>
      </c>
      <c r="G3" s="99">
        <v>4</v>
      </c>
      <c r="H3" s="99">
        <v>5</v>
      </c>
      <c r="I3" s="99">
        <v>6</v>
      </c>
      <c r="J3" s="99">
        <v>7</v>
      </c>
      <c r="K3" s="14" t="s">
        <v>3</v>
      </c>
    </row>
    <row r="4" spans="2:11" ht="60" customHeight="1">
      <c r="B4" s="5">
        <v>1</v>
      </c>
      <c r="C4" s="187" t="s">
        <v>70</v>
      </c>
      <c r="D4" s="3"/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9">
        <f>D4+E4+F4+G4+H4+I4+J4</f>
        <v>0</v>
      </c>
    </row>
    <row r="5" spans="3:11" ht="15.75">
      <c r="C5" s="6" t="s">
        <v>0</v>
      </c>
      <c r="D5" s="12">
        <f aca="true" t="shared" si="0" ref="D5:K5">SUM(D4:D4)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="90" zoomScaleNormal="90" zoomScalePageLayoutView="0" workbookViewId="0" topLeftCell="D31">
      <selection activeCell="AB57" sqref="AB57"/>
    </sheetView>
  </sheetViews>
  <sheetFormatPr defaultColWidth="9.140625" defaultRowHeight="12.75"/>
  <cols>
    <col min="1" max="1" width="1.7109375" style="0" hidden="1" customWidth="1"/>
    <col min="2" max="2" width="1.28515625" style="0" hidden="1" customWidth="1"/>
    <col min="3" max="3" width="0.2890625" style="0" hidden="1" customWidth="1"/>
    <col min="4" max="4" width="3.57421875" style="5" customWidth="1"/>
    <col min="5" max="5" width="32.28125" style="39" customWidth="1"/>
    <col min="6" max="12" width="5.7109375" style="0" customWidth="1"/>
    <col min="13" max="13" width="6.421875" style="11" customWidth="1"/>
    <col min="14" max="14" width="19.8515625" style="8" customWidth="1"/>
    <col min="15" max="15" width="0.85546875" style="0" hidden="1" customWidth="1"/>
    <col min="16" max="16" width="0.5625" style="0" customWidth="1"/>
    <col min="17" max="17" width="1.1484375" style="0" customWidth="1"/>
    <col min="18" max="20" width="0.9921875" style="0" customWidth="1"/>
    <col min="21" max="21" width="0.5625" style="0" customWidth="1"/>
    <col min="22" max="22" width="1.7109375" style="0" customWidth="1"/>
    <col min="23" max="23" width="1.57421875" style="0" customWidth="1"/>
    <col min="24" max="25" width="1.8515625" style="0" customWidth="1"/>
    <col min="26" max="26" width="1.7109375" style="0" customWidth="1"/>
  </cols>
  <sheetData>
    <row r="1" ht="15" customHeight="1">
      <c r="H1" s="13" t="s">
        <v>34</v>
      </c>
    </row>
    <row r="2" spans="2:15" ht="5.25" customHeight="1" thickBot="1">
      <c r="B2" s="84"/>
      <c r="C2" s="92"/>
      <c r="D2" s="90"/>
      <c r="E2" s="91"/>
      <c r="F2" s="92"/>
      <c r="G2" s="92"/>
      <c r="H2" s="92"/>
      <c r="I2" s="92"/>
      <c r="J2" s="92"/>
      <c r="K2" s="92"/>
      <c r="L2" s="92"/>
      <c r="M2" s="91"/>
      <c r="N2" s="93"/>
      <c r="O2" s="76"/>
    </row>
    <row r="3" spans="2:15" ht="15">
      <c r="B3" s="85"/>
      <c r="C3" s="122"/>
      <c r="D3" s="46"/>
      <c r="E3" s="88" t="s">
        <v>20</v>
      </c>
      <c r="F3" s="47"/>
      <c r="G3" s="48"/>
      <c r="H3" s="48"/>
      <c r="I3" s="48"/>
      <c r="J3" s="48"/>
      <c r="K3" s="48"/>
      <c r="L3" s="48"/>
      <c r="M3" s="49"/>
      <c r="N3" s="50"/>
      <c r="O3" s="77"/>
    </row>
    <row r="4" spans="2:15" ht="15.75">
      <c r="B4" s="85"/>
      <c r="C4" s="122"/>
      <c r="D4" s="51"/>
      <c r="E4" s="52"/>
      <c r="F4" s="15"/>
      <c r="G4" s="16"/>
      <c r="H4" s="16"/>
      <c r="I4" s="17" t="s">
        <v>4</v>
      </c>
      <c r="J4" s="16"/>
      <c r="K4" s="16"/>
      <c r="L4" s="16"/>
      <c r="M4" s="18" t="s">
        <v>5</v>
      </c>
      <c r="N4" s="53"/>
      <c r="O4" s="77"/>
    </row>
    <row r="5" spans="2:15" ht="24.75" customHeight="1">
      <c r="B5" s="85"/>
      <c r="C5" s="122"/>
      <c r="D5" s="51"/>
      <c r="E5" s="52"/>
      <c r="F5" s="102">
        <v>1</v>
      </c>
      <c r="G5" s="102">
        <v>2</v>
      </c>
      <c r="H5" s="102">
        <v>3</v>
      </c>
      <c r="I5" s="102">
        <v>4</v>
      </c>
      <c r="J5" s="102">
        <v>5</v>
      </c>
      <c r="K5" s="102">
        <v>6</v>
      </c>
      <c r="L5" s="105">
        <v>7</v>
      </c>
      <c r="M5" s="19"/>
      <c r="N5" s="148" t="s">
        <v>21</v>
      </c>
      <c r="O5" s="77"/>
    </row>
    <row r="6" spans="2:15" ht="14.25">
      <c r="B6" s="85"/>
      <c r="C6" s="122"/>
      <c r="D6" s="118">
        <v>1</v>
      </c>
      <c r="E6" s="151" t="s">
        <v>24</v>
      </c>
      <c r="F6" s="120">
        <f>F24</f>
        <v>14</v>
      </c>
      <c r="G6" s="120">
        <f aca="true" t="shared" si="0" ref="G6:L6">G24</f>
        <v>7</v>
      </c>
      <c r="H6" s="120">
        <f t="shared" si="0"/>
        <v>7</v>
      </c>
      <c r="I6" s="120">
        <f t="shared" si="0"/>
        <v>6</v>
      </c>
      <c r="J6" s="120">
        <f t="shared" si="0"/>
        <v>13</v>
      </c>
      <c r="K6" s="120">
        <f t="shared" si="0"/>
        <v>5</v>
      </c>
      <c r="L6" s="120">
        <f t="shared" si="0"/>
        <v>9</v>
      </c>
      <c r="M6" s="121">
        <f aca="true" t="shared" si="1" ref="M6:M14">SUM(F6:L6)</f>
        <v>61</v>
      </c>
      <c r="N6" s="119" t="s">
        <v>38</v>
      </c>
      <c r="O6" s="77"/>
    </row>
    <row r="7" spans="2:15" ht="19.5" customHeight="1">
      <c r="B7" s="85"/>
      <c r="C7" s="122"/>
      <c r="D7" s="118">
        <v>2</v>
      </c>
      <c r="E7" s="157" t="s">
        <v>51</v>
      </c>
      <c r="F7" s="120">
        <f>F25</f>
        <v>3</v>
      </c>
      <c r="G7" s="120">
        <f aca="true" t="shared" si="2" ref="G7:L7">G25</f>
        <v>0</v>
      </c>
      <c r="H7" s="120">
        <f t="shared" si="2"/>
        <v>3</v>
      </c>
      <c r="I7" s="120">
        <f t="shared" si="2"/>
        <v>1</v>
      </c>
      <c r="J7" s="120">
        <f t="shared" si="2"/>
        <v>2</v>
      </c>
      <c r="K7" s="120">
        <f t="shared" si="2"/>
        <v>0</v>
      </c>
      <c r="L7" s="120">
        <f t="shared" si="2"/>
        <v>3</v>
      </c>
      <c r="M7" s="121">
        <f t="shared" si="1"/>
        <v>12</v>
      </c>
      <c r="N7" s="119" t="s">
        <v>39</v>
      </c>
      <c r="O7" s="77"/>
    </row>
    <row r="8" spans="2:15" ht="14.25">
      <c r="B8" s="85"/>
      <c r="C8" s="122"/>
      <c r="D8" s="118">
        <v>3</v>
      </c>
      <c r="E8" s="161" t="s">
        <v>43</v>
      </c>
      <c r="F8" s="120">
        <f>F26</f>
        <v>9</v>
      </c>
      <c r="G8" s="120">
        <f aca="true" t="shared" si="3" ref="G8:L8">G26</f>
        <v>5</v>
      </c>
      <c r="H8" s="120">
        <f t="shared" si="3"/>
        <v>7</v>
      </c>
      <c r="I8" s="120">
        <f t="shared" si="3"/>
        <v>5</v>
      </c>
      <c r="J8" s="120">
        <f t="shared" si="3"/>
        <v>1</v>
      </c>
      <c r="K8" s="120">
        <f t="shared" si="3"/>
        <v>11</v>
      </c>
      <c r="L8" s="120">
        <f t="shared" si="3"/>
        <v>22</v>
      </c>
      <c r="M8" s="121">
        <f t="shared" si="1"/>
        <v>60</v>
      </c>
      <c r="N8" s="119" t="s">
        <v>42</v>
      </c>
      <c r="O8" s="77"/>
    </row>
    <row r="9" spans="2:15" ht="14.25">
      <c r="B9" s="85"/>
      <c r="C9" s="122"/>
      <c r="D9" s="118">
        <v>4</v>
      </c>
      <c r="E9" s="150" t="s">
        <v>19</v>
      </c>
      <c r="F9" s="120">
        <f>F27</f>
        <v>19</v>
      </c>
      <c r="G9" s="120">
        <f aca="true" t="shared" si="4" ref="G9:L9">G27</f>
        <v>22</v>
      </c>
      <c r="H9" s="120">
        <f t="shared" si="4"/>
        <v>21</v>
      </c>
      <c r="I9" s="120">
        <f t="shared" si="4"/>
        <v>27</v>
      </c>
      <c r="J9" s="120">
        <f t="shared" si="4"/>
        <v>19</v>
      </c>
      <c r="K9" s="120">
        <f t="shared" si="4"/>
        <v>4</v>
      </c>
      <c r="L9" s="120">
        <f t="shared" si="4"/>
        <v>42</v>
      </c>
      <c r="M9" s="121">
        <f t="shared" si="1"/>
        <v>154</v>
      </c>
      <c r="N9" s="119" t="s">
        <v>37</v>
      </c>
      <c r="O9" s="77"/>
    </row>
    <row r="10" spans="2:15" ht="60" customHeight="1">
      <c r="B10" s="85"/>
      <c r="C10" s="122"/>
      <c r="D10" s="118">
        <v>5</v>
      </c>
      <c r="E10" s="156" t="s">
        <v>87</v>
      </c>
      <c r="F10" s="120">
        <f>SUM(F28:F35)</f>
        <v>390</v>
      </c>
      <c r="G10" s="120">
        <f aca="true" t="shared" si="5" ref="G10:L10">SUM(G28:G35)</f>
        <v>341</v>
      </c>
      <c r="H10" s="120">
        <f t="shared" si="5"/>
        <v>373</v>
      </c>
      <c r="I10" s="120">
        <f t="shared" si="5"/>
        <v>384</v>
      </c>
      <c r="J10" s="120">
        <f t="shared" si="5"/>
        <v>381</v>
      </c>
      <c r="K10" s="120">
        <f t="shared" si="5"/>
        <v>149</v>
      </c>
      <c r="L10" s="120">
        <f t="shared" si="5"/>
        <v>314</v>
      </c>
      <c r="M10" s="121">
        <f t="shared" si="1"/>
        <v>2332</v>
      </c>
      <c r="N10" s="119" t="s">
        <v>36</v>
      </c>
      <c r="O10" s="77"/>
    </row>
    <row r="11" spans="2:15" ht="14.25">
      <c r="B11" s="85"/>
      <c r="C11" s="122"/>
      <c r="D11" s="118">
        <v>6</v>
      </c>
      <c r="E11" s="158" t="s">
        <v>41</v>
      </c>
      <c r="F11" s="120">
        <f>F36</f>
        <v>3</v>
      </c>
      <c r="G11" s="120">
        <f aca="true" t="shared" si="6" ref="G11:L11">G36</f>
        <v>3</v>
      </c>
      <c r="H11" s="120">
        <f t="shared" si="6"/>
        <v>5</v>
      </c>
      <c r="I11" s="120">
        <f t="shared" si="6"/>
        <v>4</v>
      </c>
      <c r="J11" s="120">
        <f t="shared" si="6"/>
        <v>5</v>
      </c>
      <c r="K11" s="120">
        <f t="shared" si="6"/>
        <v>5</v>
      </c>
      <c r="L11" s="120">
        <f t="shared" si="6"/>
        <v>9</v>
      </c>
      <c r="M11" s="121">
        <f t="shared" si="1"/>
        <v>34</v>
      </c>
      <c r="N11" s="119" t="s">
        <v>33</v>
      </c>
      <c r="O11" s="77"/>
    </row>
    <row r="12" spans="2:15" ht="69.75" customHeight="1">
      <c r="B12" s="85"/>
      <c r="C12" s="122"/>
      <c r="D12" s="118">
        <v>7</v>
      </c>
      <c r="E12" s="154" t="s">
        <v>88</v>
      </c>
      <c r="F12" s="120">
        <f>SUM(F37:F45)</f>
        <v>253</v>
      </c>
      <c r="G12" s="120">
        <f aca="true" t="shared" si="7" ref="G12:L12">SUM(G37:G45)</f>
        <v>185</v>
      </c>
      <c r="H12" s="120">
        <f t="shared" si="7"/>
        <v>213</v>
      </c>
      <c r="I12" s="120">
        <f t="shared" si="7"/>
        <v>286</v>
      </c>
      <c r="J12" s="120">
        <f t="shared" si="7"/>
        <v>272</v>
      </c>
      <c r="K12" s="120">
        <f t="shared" si="7"/>
        <v>124</v>
      </c>
      <c r="L12" s="120">
        <f t="shared" si="7"/>
        <v>228</v>
      </c>
      <c r="M12" s="121">
        <f t="shared" si="1"/>
        <v>1561</v>
      </c>
      <c r="N12" s="119" t="s">
        <v>35</v>
      </c>
      <c r="O12" s="77"/>
    </row>
    <row r="13" spans="2:15" ht="19.5" customHeight="1">
      <c r="B13" s="85"/>
      <c r="C13" s="122"/>
      <c r="D13" s="118">
        <v>5</v>
      </c>
      <c r="E13" s="153" t="s">
        <v>56</v>
      </c>
      <c r="F13" s="120">
        <f>F46</f>
        <v>6</v>
      </c>
      <c r="G13" s="120">
        <f aca="true" t="shared" si="8" ref="G13:L13">G46</f>
        <v>2</v>
      </c>
      <c r="H13" s="120">
        <f t="shared" si="8"/>
        <v>1</v>
      </c>
      <c r="I13" s="120">
        <f t="shared" si="8"/>
        <v>2</v>
      </c>
      <c r="J13" s="120">
        <f t="shared" si="8"/>
        <v>2</v>
      </c>
      <c r="K13" s="120">
        <f t="shared" si="8"/>
        <v>0</v>
      </c>
      <c r="L13" s="120">
        <f t="shared" si="8"/>
        <v>1</v>
      </c>
      <c r="M13" s="121">
        <f t="shared" si="1"/>
        <v>14</v>
      </c>
      <c r="N13" s="119" t="s">
        <v>40</v>
      </c>
      <c r="O13" s="77"/>
    </row>
    <row r="14" spans="2:15" ht="15.75" customHeight="1">
      <c r="B14" s="85"/>
      <c r="C14" s="122"/>
      <c r="D14" s="51"/>
      <c r="E14" s="54" t="s">
        <v>6</v>
      </c>
      <c r="F14" s="143">
        <f aca="true" t="shared" si="9" ref="F14:L14">SUM(F6:F13)</f>
        <v>697</v>
      </c>
      <c r="G14" s="143">
        <f t="shared" si="9"/>
        <v>565</v>
      </c>
      <c r="H14" s="143">
        <f t="shared" si="9"/>
        <v>630</v>
      </c>
      <c r="I14" s="143">
        <f t="shared" si="9"/>
        <v>715</v>
      </c>
      <c r="J14" s="143">
        <f t="shared" si="9"/>
        <v>695</v>
      </c>
      <c r="K14" s="143">
        <f t="shared" si="9"/>
        <v>298</v>
      </c>
      <c r="L14" s="143">
        <f t="shared" si="9"/>
        <v>628</v>
      </c>
      <c r="M14" s="121">
        <f t="shared" si="1"/>
        <v>4228</v>
      </c>
      <c r="N14" s="55"/>
      <c r="O14" s="77"/>
    </row>
    <row r="15" spans="2:28" ht="15" customHeight="1">
      <c r="B15" s="85"/>
      <c r="C15" s="122"/>
      <c r="D15" s="56"/>
      <c r="E15" s="57" t="s">
        <v>90</v>
      </c>
      <c r="F15" s="22">
        <f>F61</f>
        <v>722</v>
      </c>
      <c r="G15" s="22">
        <f aca="true" t="shared" si="10" ref="G15:L15">G61</f>
        <v>581</v>
      </c>
      <c r="H15" s="22">
        <f t="shared" si="10"/>
        <v>640</v>
      </c>
      <c r="I15" s="22">
        <f t="shared" si="10"/>
        <v>734</v>
      </c>
      <c r="J15" s="22">
        <f t="shared" si="10"/>
        <v>705</v>
      </c>
      <c r="K15" s="22">
        <f t="shared" si="10"/>
        <v>310</v>
      </c>
      <c r="L15" s="22">
        <f t="shared" si="10"/>
        <v>651</v>
      </c>
      <c r="M15" s="22"/>
      <c r="N15" s="58"/>
      <c r="O15" s="77"/>
      <c r="AB15" s="147"/>
    </row>
    <row r="16" spans="2:28" ht="15.75" customHeight="1">
      <c r="B16" s="85"/>
      <c r="C16" s="122"/>
      <c r="D16" s="51"/>
      <c r="E16" s="52" t="s">
        <v>7</v>
      </c>
      <c r="F16" s="23">
        <v>67</v>
      </c>
      <c r="G16" s="103">
        <v>44</v>
      </c>
      <c r="H16" s="103">
        <v>44</v>
      </c>
      <c r="I16" s="103">
        <v>52</v>
      </c>
      <c r="J16" s="103">
        <v>77</v>
      </c>
      <c r="K16" s="103">
        <v>19</v>
      </c>
      <c r="L16" s="106">
        <v>62</v>
      </c>
      <c r="M16" s="24">
        <f>SUM(F16:L16)</f>
        <v>365</v>
      </c>
      <c r="N16" s="55"/>
      <c r="O16" s="77"/>
      <c r="AB16" s="147"/>
    </row>
    <row r="17" spans="2:15" ht="15">
      <c r="B17" s="85"/>
      <c r="C17" s="122"/>
      <c r="D17" s="51"/>
      <c r="E17" s="89" t="s">
        <v>8</v>
      </c>
      <c r="F17" s="23">
        <v>20</v>
      </c>
      <c r="G17" s="103">
        <v>23</v>
      </c>
      <c r="H17" s="103">
        <v>34</v>
      </c>
      <c r="I17" s="103">
        <v>22</v>
      </c>
      <c r="J17" s="103">
        <v>15</v>
      </c>
      <c r="K17" s="103">
        <v>11</v>
      </c>
      <c r="L17" s="106">
        <v>33</v>
      </c>
      <c r="M17" s="24">
        <f>SUM(F17:L17)</f>
        <v>158</v>
      </c>
      <c r="N17" s="55"/>
      <c r="O17" s="77"/>
    </row>
    <row r="18" spans="2:15" ht="15">
      <c r="B18" s="85"/>
      <c r="C18" s="122"/>
      <c r="D18" s="51"/>
      <c r="E18" s="89" t="s">
        <v>25</v>
      </c>
      <c r="F18" s="23">
        <f>SUM(F16+F17)</f>
        <v>87</v>
      </c>
      <c r="G18" s="23">
        <f aca="true" t="shared" si="11" ref="G18:M18">SUM(G16+G17)</f>
        <v>67</v>
      </c>
      <c r="H18" s="23">
        <f t="shared" si="11"/>
        <v>78</v>
      </c>
      <c r="I18" s="23">
        <f t="shared" si="11"/>
        <v>74</v>
      </c>
      <c r="J18" s="23">
        <f t="shared" si="11"/>
        <v>92</v>
      </c>
      <c r="K18" s="23">
        <f t="shared" si="11"/>
        <v>30</v>
      </c>
      <c r="L18" s="23">
        <f t="shared" si="11"/>
        <v>95</v>
      </c>
      <c r="M18" s="23">
        <f t="shared" si="11"/>
        <v>523</v>
      </c>
      <c r="N18" s="55"/>
      <c r="O18" s="77"/>
    </row>
    <row r="19" spans="2:15" ht="15">
      <c r="B19" s="85"/>
      <c r="C19" s="122"/>
      <c r="D19" s="51"/>
      <c r="E19" s="52"/>
      <c r="F19" s="23"/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6">
        <v>0</v>
      </c>
      <c r="M19" s="132">
        <f>SUM(F19:L19)</f>
        <v>0</v>
      </c>
      <c r="N19" s="133"/>
      <c r="O19" s="77"/>
    </row>
    <row r="20" spans="2:15" ht="15.75" thickBot="1">
      <c r="B20" s="85"/>
      <c r="C20" s="122"/>
      <c r="D20" s="59"/>
      <c r="E20" s="100" t="s">
        <v>6</v>
      </c>
      <c r="F20" s="101">
        <f>F15+F16+F17</f>
        <v>809</v>
      </c>
      <c r="G20" s="101">
        <f aca="true" t="shared" si="12" ref="G20:L20">G15+G16+G17</f>
        <v>648</v>
      </c>
      <c r="H20" s="101">
        <f t="shared" si="12"/>
        <v>718</v>
      </c>
      <c r="I20" s="101">
        <f t="shared" si="12"/>
        <v>808</v>
      </c>
      <c r="J20" s="101">
        <f t="shared" si="12"/>
        <v>797</v>
      </c>
      <c r="K20" s="101">
        <f t="shared" si="12"/>
        <v>340</v>
      </c>
      <c r="L20" s="101">
        <f t="shared" si="12"/>
        <v>746</v>
      </c>
      <c r="M20" s="132">
        <f>SUM(F20:L20)</f>
        <v>4866</v>
      </c>
      <c r="N20" s="133"/>
      <c r="O20" s="77"/>
    </row>
    <row r="21" spans="2:15" s="123" customFormat="1" ht="9.75" customHeight="1">
      <c r="B21" s="124"/>
      <c r="C21" s="125"/>
      <c r="D21" s="130"/>
      <c r="E21" s="25"/>
      <c r="F21" s="125"/>
      <c r="G21" s="125"/>
      <c r="H21" s="125"/>
      <c r="I21" s="125"/>
      <c r="J21" s="125"/>
      <c r="K21" s="125"/>
      <c r="L21" s="125"/>
      <c r="M21" s="25"/>
      <c r="N21" s="131"/>
      <c r="O21" s="129"/>
    </row>
    <row r="22" spans="2:15" ht="5.25" customHeight="1" thickBot="1">
      <c r="B22" s="85"/>
      <c r="C22" s="122"/>
      <c r="D22" s="78"/>
      <c r="E22" s="57"/>
      <c r="F22" s="45"/>
      <c r="G22" s="57"/>
      <c r="H22" s="57"/>
      <c r="I22" s="57"/>
      <c r="J22" s="57"/>
      <c r="K22" s="57"/>
      <c r="L22" s="57"/>
      <c r="M22" s="45"/>
      <c r="N22" s="45"/>
      <c r="O22" s="77"/>
    </row>
    <row r="23" spans="2:15" ht="15">
      <c r="B23" s="85"/>
      <c r="C23" s="122"/>
      <c r="D23" s="46"/>
      <c r="E23" s="88" t="s">
        <v>20</v>
      </c>
      <c r="F23" s="37"/>
      <c r="G23" s="191"/>
      <c r="H23" s="191"/>
      <c r="I23" s="191"/>
      <c r="J23" s="191"/>
      <c r="K23" s="191"/>
      <c r="L23" s="191"/>
      <c r="M23" s="49"/>
      <c r="N23" s="192" t="s">
        <v>22</v>
      </c>
      <c r="O23" s="77"/>
    </row>
    <row r="24" spans="2:15" ht="15">
      <c r="B24" s="85"/>
      <c r="C24" s="122"/>
      <c r="D24" s="51">
        <v>1</v>
      </c>
      <c r="E24" s="152" t="s">
        <v>24</v>
      </c>
      <c r="F24" s="37">
        <f aca="true" t="shared" si="13" ref="F24:F46">F63</f>
        <v>14</v>
      </c>
      <c r="G24" s="37">
        <f aca="true" t="shared" si="14" ref="G24:L24">G63</f>
        <v>7</v>
      </c>
      <c r="H24" s="37">
        <f t="shared" si="14"/>
        <v>7</v>
      </c>
      <c r="I24" s="37">
        <f t="shared" si="14"/>
        <v>6</v>
      </c>
      <c r="J24" s="37">
        <f t="shared" si="14"/>
        <v>13</v>
      </c>
      <c r="K24" s="37">
        <f t="shared" si="14"/>
        <v>5</v>
      </c>
      <c r="L24" s="37">
        <f t="shared" si="14"/>
        <v>9</v>
      </c>
      <c r="M24" s="10">
        <f aca="true" t="shared" si="15" ref="M24:M30">F24+G24+H24+I24+J24+K24+L24</f>
        <v>61</v>
      </c>
      <c r="N24" s="165" t="s">
        <v>38</v>
      </c>
      <c r="O24" s="77"/>
    </row>
    <row r="25" spans="2:15" ht="15">
      <c r="B25" s="85"/>
      <c r="C25" s="122"/>
      <c r="D25" s="51">
        <v>2</v>
      </c>
      <c r="E25" s="163" t="s">
        <v>51</v>
      </c>
      <c r="F25" s="37">
        <f t="shared" si="13"/>
        <v>3</v>
      </c>
      <c r="G25" s="37">
        <f aca="true" t="shared" si="16" ref="G25:L25">G64</f>
        <v>0</v>
      </c>
      <c r="H25" s="37">
        <f t="shared" si="16"/>
        <v>3</v>
      </c>
      <c r="I25" s="37">
        <f t="shared" si="16"/>
        <v>1</v>
      </c>
      <c r="J25" s="37">
        <f t="shared" si="16"/>
        <v>2</v>
      </c>
      <c r="K25" s="37">
        <f t="shared" si="16"/>
        <v>0</v>
      </c>
      <c r="L25" s="37">
        <f t="shared" si="16"/>
        <v>3</v>
      </c>
      <c r="M25" s="10">
        <f t="shared" si="15"/>
        <v>12</v>
      </c>
      <c r="N25" s="167" t="s">
        <v>39</v>
      </c>
      <c r="O25" s="77"/>
    </row>
    <row r="26" spans="2:15" ht="15">
      <c r="B26" s="85"/>
      <c r="C26" s="122"/>
      <c r="D26" s="51">
        <v>3</v>
      </c>
      <c r="E26" s="162" t="s">
        <v>43</v>
      </c>
      <c r="F26" s="37">
        <f t="shared" si="13"/>
        <v>9</v>
      </c>
      <c r="G26" s="37">
        <f aca="true" t="shared" si="17" ref="G26:L26">G65</f>
        <v>5</v>
      </c>
      <c r="H26" s="37">
        <f t="shared" si="17"/>
        <v>7</v>
      </c>
      <c r="I26" s="37">
        <f t="shared" si="17"/>
        <v>5</v>
      </c>
      <c r="J26" s="37">
        <f t="shared" si="17"/>
        <v>1</v>
      </c>
      <c r="K26" s="37">
        <f t="shared" si="17"/>
        <v>11</v>
      </c>
      <c r="L26" s="37">
        <f t="shared" si="17"/>
        <v>22</v>
      </c>
      <c r="M26" s="10">
        <f t="shared" si="15"/>
        <v>60</v>
      </c>
      <c r="N26" s="170" t="s">
        <v>42</v>
      </c>
      <c r="O26" s="77"/>
    </row>
    <row r="27" spans="1:15" ht="15">
      <c r="A27">
        <v>2</v>
      </c>
      <c r="B27" s="85"/>
      <c r="C27" s="122"/>
      <c r="D27" s="51">
        <v>4</v>
      </c>
      <c r="E27" s="189" t="s">
        <v>19</v>
      </c>
      <c r="F27" s="37">
        <f t="shared" si="13"/>
        <v>19</v>
      </c>
      <c r="G27" s="37">
        <f aca="true" t="shared" si="18" ref="G27:L27">G66</f>
        <v>22</v>
      </c>
      <c r="H27" s="37">
        <f t="shared" si="18"/>
        <v>21</v>
      </c>
      <c r="I27" s="37">
        <f t="shared" si="18"/>
        <v>27</v>
      </c>
      <c r="J27" s="37">
        <f t="shared" si="18"/>
        <v>19</v>
      </c>
      <c r="K27" s="37">
        <f t="shared" si="18"/>
        <v>4</v>
      </c>
      <c r="L27" s="37">
        <f t="shared" si="18"/>
        <v>42</v>
      </c>
      <c r="M27" s="9">
        <f t="shared" si="15"/>
        <v>154</v>
      </c>
      <c r="N27" s="190" t="s">
        <v>37</v>
      </c>
      <c r="O27" s="77"/>
    </row>
    <row r="28" spans="2:15" ht="15">
      <c r="B28" s="85"/>
      <c r="C28" s="122"/>
      <c r="D28" s="51">
        <v>5</v>
      </c>
      <c r="E28" s="160" t="s">
        <v>86</v>
      </c>
      <c r="F28" s="37">
        <f t="shared" si="13"/>
        <v>79</v>
      </c>
      <c r="G28" s="37">
        <f aca="true" t="shared" si="19" ref="G28:L28">G67</f>
        <v>69</v>
      </c>
      <c r="H28" s="37">
        <f t="shared" si="19"/>
        <v>57</v>
      </c>
      <c r="I28" s="37">
        <f t="shared" si="19"/>
        <v>61</v>
      </c>
      <c r="J28" s="37">
        <f t="shared" si="19"/>
        <v>71</v>
      </c>
      <c r="K28" s="37">
        <f t="shared" si="19"/>
        <v>21</v>
      </c>
      <c r="L28" s="37">
        <f t="shared" si="19"/>
        <v>28</v>
      </c>
      <c r="M28" s="10">
        <f t="shared" si="15"/>
        <v>386</v>
      </c>
      <c r="N28" s="172" t="s">
        <v>36</v>
      </c>
      <c r="O28" s="77"/>
    </row>
    <row r="29" spans="2:15" ht="12" customHeight="1">
      <c r="B29" s="85"/>
      <c r="C29" s="122"/>
      <c r="D29" s="51">
        <v>6</v>
      </c>
      <c r="E29" s="160" t="s">
        <v>81</v>
      </c>
      <c r="F29" s="37">
        <f t="shared" si="13"/>
        <v>4</v>
      </c>
      <c r="G29" s="37">
        <f aca="true" t="shared" si="20" ref="G29:L29">G68</f>
        <v>2</v>
      </c>
      <c r="H29" s="37">
        <f t="shared" si="20"/>
        <v>1</v>
      </c>
      <c r="I29" s="37">
        <f t="shared" si="20"/>
        <v>1</v>
      </c>
      <c r="J29" s="37">
        <f t="shared" si="20"/>
        <v>6</v>
      </c>
      <c r="K29" s="37">
        <f t="shared" si="20"/>
        <v>1</v>
      </c>
      <c r="L29" s="37">
        <f t="shared" si="20"/>
        <v>1</v>
      </c>
      <c r="M29" s="10">
        <f t="shared" si="15"/>
        <v>16</v>
      </c>
      <c r="N29" s="172" t="s">
        <v>36</v>
      </c>
      <c r="O29" s="77"/>
    </row>
    <row r="30" spans="2:15" ht="15">
      <c r="B30" s="85"/>
      <c r="C30" s="122"/>
      <c r="D30" s="51">
        <v>7</v>
      </c>
      <c r="E30" s="160" t="s">
        <v>79</v>
      </c>
      <c r="F30" s="37">
        <f t="shared" si="13"/>
        <v>2</v>
      </c>
      <c r="G30" s="37">
        <f aca="true" t="shared" si="21" ref="G30:L30">G69</f>
        <v>0</v>
      </c>
      <c r="H30" s="37">
        <f t="shared" si="21"/>
        <v>1</v>
      </c>
      <c r="I30" s="37">
        <f t="shared" si="21"/>
        <v>0</v>
      </c>
      <c r="J30" s="37">
        <f t="shared" si="21"/>
        <v>0</v>
      </c>
      <c r="K30" s="37">
        <f t="shared" si="21"/>
        <v>0</v>
      </c>
      <c r="L30" s="37">
        <f t="shared" si="21"/>
        <v>0</v>
      </c>
      <c r="M30" s="10">
        <f t="shared" si="15"/>
        <v>3</v>
      </c>
      <c r="N30" s="172" t="s">
        <v>36</v>
      </c>
      <c r="O30" s="77"/>
    </row>
    <row r="31" spans="2:15" ht="15">
      <c r="B31" s="85"/>
      <c r="C31" s="122"/>
      <c r="D31" s="51">
        <v>8</v>
      </c>
      <c r="E31" s="160" t="s">
        <v>53</v>
      </c>
      <c r="F31" s="37">
        <f t="shared" si="13"/>
        <v>84</v>
      </c>
      <c r="G31" s="37">
        <f aca="true" t="shared" si="22" ref="G31:L31">G70</f>
        <v>63</v>
      </c>
      <c r="H31" s="37">
        <f t="shared" si="22"/>
        <v>77</v>
      </c>
      <c r="I31" s="37">
        <f t="shared" si="22"/>
        <v>85</v>
      </c>
      <c r="J31" s="37">
        <f t="shared" si="22"/>
        <v>73</v>
      </c>
      <c r="K31" s="37">
        <f t="shared" si="22"/>
        <v>14</v>
      </c>
      <c r="L31" s="37">
        <f t="shared" si="22"/>
        <v>58</v>
      </c>
      <c r="M31" s="10">
        <f aca="true" t="shared" si="23" ref="M31:M37">F31+G31+H31+I31+J31+K31+L31</f>
        <v>454</v>
      </c>
      <c r="N31" s="172" t="s">
        <v>36</v>
      </c>
      <c r="O31" s="77"/>
    </row>
    <row r="32" spans="2:15" ht="15">
      <c r="B32" s="85"/>
      <c r="C32" s="122"/>
      <c r="D32" s="51">
        <v>9</v>
      </c>
      <c r="E32" s="160" t="s">
        <v>80</v>
      </c>
      <c r="F32" s="37">
        <f t="shared" si="13"/>
        <v>0</v>
      </c>
      <c r="G32" s="37">
        <f aca="true" t="shared" si="24" ref="G32:L32">G71</f>
        <v>3</v>
      </c>
      <c r="H32" s="37">
        <f t="shared" si="24"/>
        <v>0</v>
      </c>
      <c r="I32" s="37">
        <f t="shared" si="24"/>
        <v>6</v>
      </c>
      <c r="J32" s="37">
        <f t="shared" si="24"/>
        <v>3</v>
      </c>
      <c r="K32" s="37">
        <f t="shared" si="24"/>
        <v>1</v>
      </c>
      <c r="L32" s="37">
        <f t="shared" si="24"/>
        <v>6</v>
      </c>
      <c r="M32" s="10">
        <f t="shared" si="23"/>
        <v>19</v>
      </c>
      <c r="N32" s="172" t="s">
        <v>36</v>
      </c>
      <c r="O32" s="77"/>
    </row>
    <row r="33" spans="2:15" ht="15">
      <c r="B33" s="85"/>
      <c r="C33" s="122"/>
      <c r="D33" s="51">
        <v>10</v>
      </c>
      <c r="E33" s="160" t="s">
        <v>55</v>
      </c>
      <c r="F33" s="37">
        <f t="shared" si="13"/>
        <v>5</v>
      </c>
      <c r="G33" s="37">
        <f aca="true" t="shared" si="25" ref="G33:L33">G72</f>
        <v>2</v>
      </c>
      <c r="H33" s="37">
        <f t="shared" si="25"/>
        <v>4</v>
      </c>
      <c r="I33" s="37">
        <f t="shared" si="25"/>
        <v>2</v>
      </c>
      <c r="J33" s="37">
        <f t="shared" si="25"/>
        <v>6</v>
      </c>
      <c r="K33" s="37">
        <f t="shared" si="25"/>
        <v>3</v>
      </c>
      <c r="L33" s="37">
        <f t="shared" si="25"/>
        <v>0</v>
      </c>
      <c r="M33" s="10">
        <f t="shared" si="23"/>
        <v>22</v>
      </c>
      <c r="N33" s="172" t="s">
        <v>36</v>
      </c>
      <c r="O33" s="77"/>
    </row>
    <row r="34" spans="2:15" ht="15">
      <c r="B34" s="85"/>
      <c r="C34" s="122"/>
      <c r="D34" s="51">
        <v>11</v>
      </c>
      <c r="E34" s="160" t="s">
        <v>85</v>
      </c>
      <c r="F34" s="37">
        <f t="shared" si="13"/>
        <v>2</v>
      </c>
      <c r="G34" s="37">
        <f aca="true" t="shared" si="26" ref="G34:L34">G73</f>
        <v>0</v>
      </c>
      <c r="H34" s="37">
        <f t="shared" si="26"/>
        <v>3</v>
      </c>
      <c r="I34" s="37">
        <f t="shared" si="26"/>
        <v>2</v>
      </c>
      <c r="J34" s="37">
        <f t="shared" si="26"/>
        <v>4</v>
      </c>
      <c r="K34" s="37">
        <f t="shared" si="26"/>
        <v>0</v>
      </c>
      <c r="L34" s="37">
        <f t="shared" si="26"/>
        <v>0</v>
      </c>
      <c r="M34" s="10">
        <f t="shared" si="23"/>
        <v>11</v>
      </c>
      <c r="N34" s="172" t="s">
        <v>36</v>
      </c>
      <c r="O34" s="77"/>
    </row>
    <row r="35" spans="2:15" ht="15">
      <c r="B35" s="85"/>
      <c r="C35" s="122"/>
      <c r="D35" s="51">
        <v>12</v>
      </c>
      <c r="E35" s="160" t="s">
        <v>54</v>
      </c>
      <c r="F35" s="37">
        <f t="shared" si="13"/>
        <v>214</v>
      </c>
      <c r="G35" s="37">
        <f aca="true" t="shared" si="27" ref="G35:L35">G74</f>
        <v>202</v>
      </c>
      <c r="H35" s="37">
        <f t="shared" si="27"/>
        <v>230</v>
      </c>
      <c r="I35" s="37">
        <f t="shared" si="27"/>
        <v>227</v>
      </c>
      <c r="J35" s="37">
        <f t="shared" si="27"/>
        <v>218</v>
      </c>
      <c r="K35" s="37">
        <f t="shared" si="27"/>
        <v>109</v>
      </c>
      <c r="L35" s="37">
        <f t="shared" si="27"/>
        <v>221</v>
      </c>
      <c r="M35" s="10">
        <f t="shared" si="23"/>
        <v>1421</v>
      </c>
      <c r="N35" s="172" t="s">
        <v>36</v>
      </c>
      <c r="O35" s="77"/>
    </row>
    <row r="36" spans="2:15" ht="15">
      <c r="B36" s="85"/>
      <c r="C36" s="122"/>
      <c r="D36" s="51">
        <v>13</v>
      </c>
      <c r="E36" s="159" t="s">
        <v>41</v>
      </c>
      <c r="F36" s="37">
        <f t="shared" si="13"/>
        <v>3</v>
      </c>
      <c r="G36" s="37">
        <f aca="true" t="shared" si="28" ref="G36:L36">G75</f>
        <v>3</v>
      </c>
      <c r="H36" s="37">
        <f t="shared" si="28"/>
        <v>5</v>
      </c>
      <c r="I36" s="37">
        <f t="shared" si="28"/>
        <v>4</v>
      </c>
      <c r="J36" s="37">
        <f t="shared" si="28"/>
        <v>5</v>
      </c>
      <c r="K36" s="37">
        <f t="shared" si="28"/>
        <v>5</v>
      </c>
      <c r="L36" s="37">
        <f t="shared" si="28"/>
        <v>9</v>
      </c>
      <c r="M36" s="10">
        <f t="shared" si="23"/>
        <v>34</v>
      </c>
      <c r="N36" s="169" t="s">
        <v>33</v>
      </c>
      <c r="O36" s="77"/>
    </row>
    <row r="37" spans="2:15" ht="15">
      <c r="B37" s="85"/>
      <c r="C37" s="122"/>
      <c r="D37" s="51">
        <v>14</v>
      </c>
      <c r="E37" s="155" t="s">
        <v>48</v>
      </c>
      <c r="F37" s="37">
        <f t="shared" si="13"/>
        <v>53</v>
      </c>
      <c r="G37" s="37">
        <f aca="true" t="shared" si="29" ref="G37:L37">G76</f>
        <v>42</v>
      </c>
      <c r="H37" s="37">
        <f t="shared" si="29"/>
        <v>46</v>
      </c>
      <c r="I37" s="37">
        <f t="shared" si="29"/>
        <v>70</v>
      </c>
      <c r="J37" s="37">
        <f t="shared" si="29"/>
        <v>65</v>
      </c>
      <c r="K37" s="37">
        <f t="shared" si="29"/>
        <v>11</v>
      </c>
      <c r="L37" s="37">
        <f t="shared" si="29"/>
        <v>10</v>
      </c>
      <c r="M37" s="10">
        <f t="shared" si="23"/>
        <v>297</v>
      </c>
      <c r="N37" s="166" t="s">
        <v>35</v>
      </c>
      <c r="O37" s="77"/>
    </row>
    <row r="38" spans="2:15" ht="15">
      <c r="B38" s="85"/>
      <c r="C38" s="122"/>
      <c r="D38" s="51">
        <v>15</v>
      </c>
      <c r="E38" s="155" t="s">
        <v>44</v>
      </c>
      <c r="F38" s="37">
        <f t="shared" si="13"/>
        <v>79</v>
      </c>
      <c r="G38" s="37">
        <f aca="true" t="shared" si="30" ref="G38:L38">G77</f>
        <v>57</v>
      </c>
      <c r="H38" s="37">
        <f t="shared" si="30"/>
        <v>68</v>
      </c>
      <c r="I38" s="37">
        <f t="shared" si="30"/>
        <v>52</v>
      </c>
      <c r="J38" s="37">
        <f t="shared" si="30"/>
        <v>57</v>
      </c>
      <c r="K38" s="37">
        <f t="shared" si="30"/>
        <v>54</v>
      </c>
      <c r="L38" s="37">
        <f t="shared" si="30"/>
        <v>63</v>
      </c>
      <c r="M38" s="10">
        <f aca="true" t="shared" si="31" ref="M38:M46">F38+G38+H38+I38+J38+K38+L38</f>
        <v>430</v>
      </c>
      <c r="N38" s="166" t="s">
        <v>35</v>
      </c>
      <c r="O38" s="77"/>
    </row>
    <row r="39" spans="2:15" ht="15">
      <c r="B39" s="85"/>
      <c r="C39" s="122"/>
      <c r="D39" s="51">
        <v>16</v>
      </c>
      <c r="E39" s="155" t="s">
        <v>32</v>
      </c>
      <c r="F39" s="37">
        <f t="shared" si="13"/>
        <v>22</v>
      </c>
      <c r="G39" s="37">
        <f aca="true" t="shared" si="32" ref="G39:L39">G78</f>
        <v>14</v>
      </c>
      <c r="H39" s="37">
        <f t="shared" si="32"/>
        <v>12</v>
      </c>
      <c r="I39" s="37">
        <f t="shared" si="32"/>
        <v>15</v>
      </c>
      <c r="J39" s="37">
        <f t="shared" si="32"/>
        <v>11</v>
      </c>
      <c r="K39" s="37">
        <f t="shared" si="32"/>
        <v>15</v>
      </c>
      <c r="L39" s="37">
        <f t="shared" si="32"/>
        <v>35</v>
      </c>
      <c r="M39" s="10">
        <f t="shared" si="31"/>
        <v>124</v>
      </c>
      <c r="N39" s="166" t="s">
        <v>35</v>
      </c>
      <c r="O39" s="77"/>
    </row>
    <row r="40" spans="2:15" ht="15">
      <c r="B40" s="85"/>
      <c r="C40" s="122"/>
      <c r="D40" s="51">
        <v>17</v>
      </c>
      <c r="E40" s="155" t="s">
        <v>50</v>
      </c>
      <c r="F40" s="37">
        <f t="shared" si="13"/>
        <v>14</v>
      </c>
      <c r="G40" s="37">
        <f aca="true" t="shared" si="33" ref="G40:L40">G79</f>
        <v>7</v>
      </c>
      <c r="H40" s="37">
        <f t="shared" si="33"/>
        <v>6</v>
      </c>
      <c r="I40" s="37">
        <f t="shared" si="33"/>
        <v>8</v>
      </c>
      <c r="J40" s="37">
        <f t="shared" si="33"/>
        <v>14</v>
      </c>
      <c r="K40" s="37">
        <f t="shared" si="33"/>
        <v>8</v>
      </c>
      <c r="L40" s="37">
        <f t="shared" si="33"/>
        <v>8</v>
      </c>
      <c r="M40" s="10">
        <f t="shared" si="31"/>
        <v>65</v>
      </c>
      <c r="N40" s="166" t="s">
        <v>35</v>
      </c>
      <c r="O40" s="77"/>
    </row>
    <row r="41" spans="2:15" ht="15">
      <c r="B41" s="85"/>
      <c r="C41" s="122"/>
      <c r="D41" s="51">
        <v>18</v>
      </c>
      <c r="E41" s="155" t="s">
        <v>49</v>
      </c>
      <c r="F41" s="37">
        <f t="shared" si="13"/>
        <v>2</v>
      </c>
      <c r="G41" s="37">
        <f aca="true" t="shared" si="34" ref="G41:L41">G80</f>
        <v>1</v>
      </c>
      <c r="H41" s="37">
        <f t="shared" si="34"/>
        <v>1</v>
      </c>
      <c r="I41" s="37">
        <f t="shared" si="34"/>
        <v>5</v>
      </c>
      <c r="J41" s="37">
        <f t="shared" si="34"/>
        <v>6</v>
      </c>
      <c r="K41" s="37">
        <f t="shared" si="34"/>
        <v>4</v>
      </c>
      <c r="L41" s="37">
        <f t="shared" si="34"/>
        <v>56</v>
      </c>
      <c r="M41" s="10">
        <f t="shared" si="31"/>
        <v>75</v>
      </c>
      <c r="N41" s="166" t="s">
        <v>35</v>
      </c>
      <c r="O41" s="77"/>
    </row>
    <row r="42" spans="2:15" ht="15">
      <c r="B42" s="85"/>
      <c r="C42" s="122"/>
      <c r="D42" s="51">
        <v>19</v>
      </c>
      <c r="E42" s="155" t="s">
        <v>23</v>
      </c>
      <c r="F42" s="37">
        <f t="shared" si="13"/>
        <v>7</v>
      </c>
      <c r="G42" s="37">
        <f aca="true" t="shared" si="35" ref="G42:L42">G81</f>
        <v>18</v>
      </c>
      <c r="H42" s="37">
        <f t="shared" si="35"/>
        <v>12</v>
      </c>
      <c r="I42" s="37">
        <f t="shared" si="35"/>
        <v>12</v>
      </c>
      <c r="J42" s="37">
        <f t="shared" si="35"/>
        <v>10</v>
      </c>
      <c r="K42" s="37">
        <f t="shared" si="35"/>
        <v>5</v>
      </c>
      <c r="L42" s="37">
        <f t="shared" si="35"/>
        <v>6</v>
      </c>
      <c r="M42" s="10">
        <f t="shared" si="31"/>
        <v>70</v>
      </c>
      <c r="N42" s="166" t="s">
        <v>35</v>
      </c>
      <c r="O42" s="77"/>
    </row>
    <row r="43" spans="2:15" ht="15">
      <c r="B43" s="85"/>
      <c r="C43" s="122"/>
      <c r="D43" s="51">
        <v>20</v>
      </c>
      <c r="E43" s="155" t="s">
        <v>46</v>
      </c>
      <c r="F43" s="37">
        <f t="shared" si="13"/>
        <v>31</v>
      </c>
      <c r="G43" s="37">
        <f aca="true" t="shared" si="36" ref="G43:L43">G82</f>
        <v>22</v>
      </c>
      <c r="H43" s="37">
        <f t="shared" si="36"/>
        <v>31</v>
      </c>
      <c r="I43" s="37">
        <f t="shared" si="36"/>
        <v>76</v>
      </c>
      <c r="J43" s="37">
        <f t="shared" si="36"/>
        <v>34</v>
      </c>
      <c r="K43" s="37">
        <f t="shared" si="36"/>
        <v>16</v>
      </c>
      <c r="L43" s="37">
        <f t="shared" si="36"/>
        <v>16</v>
      </c>
      <c r="M43" s="10">
        <f t="shared" si="31"/>
        <v>226</v>
      </c>
      <c r="N43" s="166" t="s">
        <v>35</v>
      </c>
      <c r="O43" s="77"/>
    </row>
    <row r="44" spans="2:15" ht="15">
      <c r="B44" s="85"/>
      <c r="C44" s="122"/>
      <c r="D44" s="51">
        <v>21</v>
      </c>
      <c r="E44" s="155" t="s">
        <v>45</v>
      </c>
      <c r="F44" s="37">
        <f t="shared" si="13"/>
        <v>14</v>
      </c>
      <c r="G44" s="37">
        <f aca="true" t="shared" si="37" ref="G44:L44">G83</f>
        <v>6</v>
      </c>
      <c r="H44" s="37">
        <f t="shared" si="37"/>
        <v>4</v>
      </c>
      <c r="I44" s="37">
        <f t="shared" si="37"/>
        <v>9</v>
      </c>
      <c r="J44" s="37">
        <f t="shared" si="37"/>
        <v>29</v>
      </c>
      <c r="K44" s="37">
        <f t="shared" si="37"/>
        <v>6</v>
      </c>
      <c r="L44" s="37">
        <f t="shared" si="37"/>
        <v>21</v>
      </c>
      <c r="M44" s="10">
        <f t="shared" si="31"/>
        <v>89</v>
      </c>
      <c r="N44" s="166" t="s">
        <v>35</v>
      </c>
      <c r="O44" s="77"/>
    </row>
    <row r="45" spans="2:15" ht="15">
      <c r="B45" s="85"/>
      <c r="C45" s="122"/>
      <c r="D45" s="51">
        <v>22</v>
      </c>
      <c r="E45" s="155" t="s">
        <v>47</v>
      </c>
      <c r="F45" s="37">
        <f t="shared" si="13"/>
        <v>31</v>
      </c>
      <c r="G45" s="37">
        <f aca="true" t="shared" si="38" ref="G45:L45">G84</f>
        <v>18</v>
      </c>
      <c r="H45" s="37">
        <f t="shared" si="38"/>
        <v>33</v>
      </c>
      <c r="I45" s="37">
        <f t="shared" si="38"/>
        <v>39</v>
      </c>
      <c r="J45" s="37">
        <f t="shared" si="38"/>
        <v>46</v>
      </c>
      <c r="K45" s="37">
        <f t="shared" si="38"/>
        <v>5</v>
      </c>
      <c r="L45" s="37">
        <f t="shared" si="38"/>
        <v>13</v>
      </c>
      <c r="M45" s="10">
        <f t="shared" si="31"/>
        <v>185</v>
      </c>
      <c r="N45" s="166" t="s">
        <v>35</v>
      </c>
      <c r="O45" s="77"/>
    </row>
    <row r="46" spans="2:15" ht="15">
      <c r="B46" s="85"/>
      <c r="C46" s="122"/>
      <c r="D46" s="51">
        <v>23</v>
      </c>
      <c r="E46" s="164" t="s">
        <v>52</v>
      </c>
      <c r="F46" s="37">
        <f t="shared" si="13"/>
        <v>6</v>
      </c>
      <c r="G46" s="37">
        <f aca="true" t="shared" si="39" ref="G46:L46">G85</f>
        <v>2</v>
      </c>
      <c r="H46" s="37">
        <f t="shared" si="39"/>
        <v>1</v>
      </c>
      <c r="I46" s="37">
        <f t="shared" si="39"/>
        <v>2</v>
      </c>
      <c r="J46" s="37">
        <f t="shared" si="39"/>
        <v>2</v>
      </c>
      <c r="K46" s="37">
        <f t="shared" si="39"/>
        <v>0</v>
      </c>
      <c r="L46" s="37">
        <f t="shared" si="39"/>
        <v>1</v>
      </c>
      <c r="M46" s="10">
        <f t="shared" si="31"/>
        <v>14</v>
      </c>
      <c r="N46" s="168" t="s">
        <v>40</v>
      </c>
      <c r="O46" s="77"/>
    </row>
    <row r="47" spans="2:15" ht="12.75">
      <c r="B47" s="85"/>
      <c r="C47" s="122"/>
      <c r="D47" s="51"/>
      <c r="E47" s="134" t="s">
        <v>26</v>
      </c>
      <c r="F47" s="137">
        <f aca="true" t="shared" si="40" ref="F47:M47">SUM(F24:F46)</f>
        <v>697</v>
      </c>
      <c r="G47" s="137">
        <f t="shared" si="40"/>
        <v>565</v>
      </c>
      <c r="H47" s="137">
        <f t="shared" si="40"/>
        <v>630</v>
      </c>
      <c r="I47" s="137">
        <f t="shared" si="40"/>
        <v>715</v>
      </c>
      <c r="J47" s="137">
        <f t="shared" si="40"/>
        <v>695</v>
      </c>
      <c r="K47" s="137">
        <f t="shared" si="40"/>
        <v>298</v>
      </c>
      <c r="L47" s="137">
        <f t="shared" si="40"/>
        <v>628</v>
      </c>
      <c r="M47" s="146">
        <f t="shared" si="40"/>
        <v>4228</v>
      </c>
      <c r="N47" s="149"/>
      <c r="O47" s="77"/>
    </row>
    <row r="48" spans="2:15" s="123" customFormat="1" ht="12.75">
      <c r="B48" s="124"/>
      <c r="C48" s="125"/>
      <c r="D48" s="126"/>
      <c r="E48" s="138" t="s">
        <v>20</v>
      </c>
      <c r="F48" s="110"/>
      <c r="G48" s="110"/>
      <c r="H48" s="110"/>
      <c r="I48" s="110"/>
      <c r="J48" s="110"/>
      <c r="K48" s="110"/>
      <c r="L48" s="110"/>
      <c r="M48" s="146">
        <f>SUM(F48:L48)</f>
        <v>0</v>
      </c>
      <c r="N48" s="128"/>
      <c r="O48" s="129"/>
    </row>
    <row r="49" spans="2:15" s="123" customFormat="1" ht="12.75">
      <c r="B49" s="124"/>
      <c r="C49" s="125"/>
      <c r="D49" s="126"/>
      <c r="E49" s="139" t="s">
        <v>27</v>
      </c>
      <c r="F49" s="140"/>
      <c r="G49" s="140"/>
      <c r="H49" s="140"/>
      <c r="I49" s="140"/>
      <c r="J49" s="140"/>
      <c r="K49" s="140"/>
      <c r="L49" s="140"/>
      <c r="M49" s="146">
        <f>SUM(F49:L49)</f>
        <v>0</v>
      </c>
      <c r="N49" s="128"/>
      <c r="O49" s="129"/>
    </row>
    <row r="50" spans="2:15" s="123" customFormat="1" ht="12.75">
      <c r="B50" s="124"/>
      <c r="C50" s="125"/>
      <c r="D50" s="126"/>
      <c r="E50" s="141" t="s">
        <v>28</v>
      </c>
      <c r="F50" s="142">
        <f>SUM(F48+F49)</f>
        <v>0</v>
      </c>
      <c r="G50" s="142">
        <f aca="true" t="shared" si="41" ref="G50:L50">SUM(G48+G49)</f>
        <v>0</v>
      </c>
      <c r="H50" s="142">
        <f t="shared" si="41"/>
        <v>0</v>
      </c>
      <c r="I50" s="142">
        <f t="shared" si="41"/>
        <v>0</v>
      </c>
      <c r="J50" s="142">
        <f t="shared" si="41"/>
        <v>0</v>
      </c>
      <c r="K50" s="142">
        <f t="shared" si="41"/>
        <v>0</v>
      </c>
      <c r="L50" s="142">
        <f t="shared" si="41"/>
        <v>0</v>
      </c>
      <c r="M50" s="142">
        <f>SUM(M48+M49)</f>
        <v>0</v>
      </c>
      <c r="N50" s="128"/>
      <c r="O50" s="129"/>
    </row>
    <row r="51" spans="2:15" s="123" customFormat="1" ht="15">
      <c r="B51" s="124"/>
      <c r="C51" s="125"/>
      <c r="D51" s="126"/>
      <c r="E51" s="127"/>
      <c r="F51" s="125"/>
      <c r="G51" s="125"/>
      <c r="H51" s="125"/>
      <c r="I51" s="125"/>
      <c r="J51" s="125"/>
      <c r="K51" s="125"/>
      <c r="L51" s="125"/>
      <c r="M51" s="25"/>
      <c r="N51" s="128"/>
      <c r="O51" s="129"/>
    </row>
    <row r="52" spans="2:15" s="123" customFormat="1" ht="15">
      <c r="B52" s="124"/>
      <c r="C52" s="125"/>
      <c r="D52" s="126"/>
      <c r="E52" s="138" t="s">
        <v>29</v>
      </c>
      <c r="F52" s="110"/>
      <c r="G52" s="110"/>
      <c r="H52" s="110"/>
      <c r="I52" s="110"/>
      <c r="J52" s="110"/>
      <c r="K52" s="110"/>
      <c r="L52" s="110"/>
      <c r="M52" s="132" t="s">
        <v>31</v>
      </c>
      <c r="N52" s="128"/>
      <c r="O52" s="129"/>
    </row>
    <row r="53" spans="2:15" s="123" customFormat="1" ht="15">
      <c r="B53" s="124"/>
      <c r="C53" s="125"/>
      <c r="D53" s="144">
        <v>1</v>
      </c>
      <c r="E53" s="138" t="s">
        <v>57</v>
      </c>
      <c r="F53" s="110">
        <v>15</v>
      </c>
      <c r="G53" s="110">
        <v>8</v>
      </c>
      <c r="H53" s="110">
        <v>7</v>
      </c>
      <c r="I53" s="110">
        <v>7</v>
      </c>
      <c r="J53" s="110">
        <v>14</v>
      </c>
      <c r="K53" s="110">
        <v>5</v>
      </c>
      <c r="L53" s="145">
        <v>9</v>
      </c>
      <c r="M53" s="132">
        <f>SUM(F53:L53)</f>
        <v>65</v>
      </c>
      <c r="N53" s="128"/>
      <c r="O53" s="129"/>
    </row>
    <row r="54" spans="2:15" s="123" customFormat="1" ht="15">
      <c r="B54" s="124"/>
      <c r="C54" s="125"/>
      <c r="D54" s="144">
        <v>2</v>
      </c>
      <c r="E54" s="138" t="s">
        <v>39</v>
      </c>
      <c r="F54" s="110">
        <v>3</v>
      </c>
      <c r="G54" s="110">
        <v>0</v>
      </c>
      <c r="H54" s="110">
        <v>3</v>
      </c>
      <c r="I54" s="110">
        <v>1</v>
      </c>
      <c r="J54" s="110">
        <v>3</v>
      </c>
      <c r="K54" s="110">
        <v>0</v>
      </c>
      <c r="L54" s="145">
        <v>3</v>
      </c>
      <c r="M54" s="132">
        <f aca="true" t="shared" si="42" ref="M54:M61">SUM(F54:L54)</f>
        <v>13</v>
      </c>
      <c r="N54" s="128"/>
      <c r="O54" s="129"/>
    </row>
    <row r="55" spans="2:15" s="123" customFormat="1" ht="15">
      <c r="B55" s="124"/>
      <c r="C55" s="125"/>
      <c r="D55" s="144">
        <v>3</v>
      </c>
      <c r="E55" s="138" t="s">
        <v>42</v>
      </c>
      <c r="F55" s="110">
        <v>10</v>
      </c>
      <c r="G55" s="110">
        <v>5</v>
      </c>
      <c r="H55" s="110">
        <v>7</v>
      </c>
      <c r="I55" s="110">
        <v>7</v>
      </c>
      <c r="J55" s="110">
        <v>1</v>
      </c>
      <c r="K55" s="110">
        <v>12</v>
      </c>
      <c r="L55" s="145">
        <v>24</v>
      </c>
      <c r="M55" s="132">
        <f t="shared" si="42"/>
        <v>66</v>
      </c>
      <c r="N55" s="128"/>
      <c r="O55" s="129"/>
    </row>
    <row r="56" spans="2:15" s="123" customFormat="1" ht="15">
      <c r="B56" s="124"/>
      <c r="C56" s="125"/>
      <c r="D56" s="144">
        <v>4</v>
      </c>
      <c r="E56" s="138" t="s">
        <v>91</v>
      </c>
      <c r="F56" s="110">
        <v>23</v>
      </c>
      <c r="G56" s="110">
        <v>22</v>
      </c>
      <c r="H56" s="110">
        <v>21</v>
      </c>
      <c r="I56" s="110">
        <v>27</v>
      </c>
      <c r="J56" s="110">
        <v>19</v>
      </c>
      <c r="K56" s="110">
        <v>5</v>
      </c>
      <c r="L56" s="145">
        <v>43</v>
      </c>
      <c r="M56" s="132">
        <f t="shared" si="42"/>
        <v>160</v>
      </c>
      <c r="N56" s="128"/>
      <c r="O56" s="129"/>
    </row>
    <row r="57" spans="2:15" s="123" customFormat="1" ht="15">
      <c r="B57" s="124"/>
      <c r="C57" s="125"/>
      <c r="D57" s="144">
        <v>5</v>
      </c>
      <c r="E57" s="138" t="s">
        <v>92</v>
      </c>
      <c r="F57" s="110">
        <v>397</v>
      </c>
      <c r="G57" s="110">
        <v>348</v>
      </c>
      <c r="H57" s="110">
        <v>376</v>
      </c>
      <c r="I57" s="110">
        <v>391</v>
      </c>
      <c r="J57" s="110">
        <v>385</v>
      </c>
      <c r="K57" s="110">
        <v>149</v>
      </c>
      <c r="L57" s="145">
        <v>321</v>
      </c>
      <c r="M57" s="132">
        <f t="shared" si="42"/>
        <v>2367</v>
      </c>
      <c r="N57" s="128"/>
      <c r="O57" s="129"/>
    </row>
    <row r="58" spans="2:15" s="123" customFormat="1" ht="15">
      <c r="B58" s="124"/>
      <c r="C58" s="125"/>
      <c r="D58" s="144">
        <v>6</v>
      </c>
      <c r="E58" s="138" t="s">
        <v>93</v>
      </c>
      <c r="F58" s="110">
        <v>3</v>
      </c>
      <c r="G58" s="110">
        <v>3</v>
      </c>
      <c r="H58" s="110">
        <v>6</v>
      </c>
      <c r="I58" s="110">
        <v>4</v>
      </c>
      <c r="J58" s="110">
        <v>5</v>
      </c>
      <c r="K58" s="110">
        <v>5</v>
      </c>
      <c r="L58" s="145">
        <v>10</v>
      </c>
      <c r="M58" s="132">
        <f t="shared" si="42"/>
        <v>36</v>
      </c>
      <c r="N58" s="128"/>
      <c r="O58" s="129"/>
    </row>
    <row r="59" spans="2:15" s="123" customFormat="1" ht="15">
      <c r="B59" s="124"/>
      <c r="C59" s="125"/>
      <c r="D59" s="144">
        <v>7</v>
      </c>
      <c r="E59" s="138" t="s">
        <v>35</v>
      </c>
      <c r="F59" s="110">
        <v>265</v>
      </c>
      <c r="G59" s="110">
        <v>193</v>
      </c>
      <c r="H59" s="110">
        <v>219</v>
      </c>
      <c r="I59" s="110">
        <v>295</v>
      </c>
      <c r="J59" s="110">
        <v>276</v>
      </c>
      <c r="K59" s="110">
        <v>134</v>
      </c>
      <c r="L59" s="145">
        <v>239</v>
      </c>
      <c r="M59" s="132">
        <f t="shared" si="42"/>
        <v>1621</v>
      </c>
      <c r="N59" s="128"/>
      <c r="O59" s="129"/>
    </row>
    <row r="60" spans="2:15" s="123" customFormat="1" ht="15">
      <c r="B60" s="124"/>
      <c r="C60" s="125"/>
      <c r="D60" s="144">
        <v>8</v>
      </c>
      <c r="E60" s="138" t="s">
        <v>40</v>
      </c>
      <c r="F60" s="110">
        <v>6</v>
      </c>
      <c r="G60" s="110">
        <v>2</v>
      </c>
      <c r="H60" s="110">
        <v>1</v>
      </c>
      <c r="I60" s="110">
        <v>2</v>
      </c>
      <c r="J60" s="110">
        <v>2</v>
      </c>
      <c r="K60" s="110"/>
      <c r="L60" s="145">
        <v>2</v>
      </c>
      <c r="M60" s="132">
        <f t="shared" si="42"/>
        <v>15</v>
      </c>
      <c r="N60" s="128"/>
      <c r="O60" s="129"/>
    </row>
    <row r="61" spans="2:15" s="123" customFormat="1" ht="15">
      <c r="B61" s="124"/>
      <c r="C61" s="125"/>
      <c r="D61" s="144"/>
      <c r="E61" s="138" t="s">
        <v>30</v>
      </c>
      <c r="F61" s="110">
        <f>SUM(F53:F60)</f>
        <v>722</v>
      </c>
      <c r="G61" s="110">
        <f aca="true" t="shared" si="43" ref="G61:L61">SUM(G53:G60)</f>
        <v>581</v>
      </c>
      <c r="H61" s="110">
        <f t="shared" si="43"/>
        <v>640</v>
      </c>
      <c r="I61" s="110">
        <f t="shared" si="43"/>
        <v>734</v>
      </c>
      <c r="J61" s="110">
        <f t="shared" si="43"/>
        <v>705</v>
      </c>
      <c r="K61" s="110">
        <f t="shared" si="43"/>
        <v>310</v>
      </c>
      <c r="L61" s="110">
        <f t="shared" si="43"/>
        <v>651</v>
      </c>
      <c r="M61" s="132">
        <f t="shared" si="42"/>
        <v>4343</v>
      </c>
      <c r="N61" s="128"/>
      <c r="O61" s="129"/>
    </row>
    <row r="62" spans="2:15" s="123" customFormat="1" ht="14.25" customHeight="1">
      <c r="B62" s="124"/>
      <c r="C62" s="125"/>
      <c r="D62" s="126"/>
      <c r="E62" s="127"/>
      <c r="F62" s="125"/>
      <c r="G62" s="125"/>
      <c r="H62" s="125"/>
      <c r="I62" s="125"/>
      <c r="J62" s="125"/>
      <c r="K62" s="125"/>
      <c r="L62" s="125"/>
      <c r="M62" s="25"/>
      <c r="N62" s="128"/>
      <c r="O62" s="129"/>
    </row>
    <row r="63" spans="2:15" ht="15">
      <c r="B63" s="85"/>
      <c r="C63" s="122"/>
      <c r="D63" s="135">
        <v>1</v>
      </c>
      <c r="E63" s="180" t="s">
        <v>82</v>
      </c>
      <c r="F63" s="37">
        <v>14</v>
      </c>
      <c r="G63" s="37">
        <v>7</v>
      </c>
      <c r="H63" s="37">
        <v>7</v>
      </c>
      <c r="I63" s="37">
        <v>6</v>
      </c>
      <c r="J63" s="37">
        <v>13</v>
      </c>
      <c r="K63" s="37">
        <v>5</v>
      </c>
      <c r="L63" s="37">
        <v>9</v>
      </c>
      <c r="M63" s="136">
        <f>F63+G63+H63+I63+J63+K63+L63</f>
        <v>61</v>
      </c>
      <c r="N63" s="181" t="s">
        <v>38</v>
      </c>
      <c r="O63" s="77"/>
    </row>
    <row r="64" spans="2:15" ht="15">
      <c r="B64" s="85"/>
      <c r="C64" s="122"/>
      <c r="D64" s="135">
        <v>2</v>
      </c>
      <c r="E64" s="182" t="s">
        <v>69</v>
      </c>
      <c r="F64" s="37">
        <v>3</v>
      </c>
      <c r="G64" s="37">
        <v>0</v>
      </c>
      <c r="H64" s="37">
        <v>3</v>
      </c>
      <c r="I64" s="37">
        <v>1</v>
      </c>
      <c r="J64" s="37">
        <v>2</v>
      </c>
      <c r="K64" s="37">
        <v>0</v>
      </c>
      <c r="L64" s="37">
        <v>3</v>
      </c>
      <c r="M64" s="136">
        <f>F64+G64+H64+I64+J64+K64+L64</f>
        <v>12</v>
      </c>
      <c r="N64" s="173" t="s">
        <v>39</v>
      </c>
      <c r="O64" s="77"/>
    </row>
    <row r="65" spans="2:15" ht="15">
      <c r="B65" s="85"/>
      <c r="C65" s="122"/>
      <c r="D65" s="135">
        <v>3</v>
      </c>
      <c r="E65" s="183" t="s">
        <v>78</v>
      </c>
      <c r="F65" s="37">
        <v>9</v>
      </c>
      <c r="G65" s="37">
        <v>5</v>
      </c>
      <c r="H65" s="37">
        <v>7</v>
      </c>
      <c r="I65" s="37">
        <v>5</v>
      </c>
      <c r="J65" s="37">
        <v>1</v>
      </c>
      <c r="K65" s="37">
        <v>11</v>
      </c>
      <c r="L65" s="37">
        <v>22</v>
      </c>
      <c r="M65" s="136">
        <f>F65+G65+H65+I65+J65+K65+L65</f>
        <v>60</v>
      </c>
      <c r="N65" s="170" t="s">
        <v>42</v>
      </c>
      <c r="O65" s="77"/>
    </row>
    <row r="66" spans="2:15" ht="15">
      <c r="B66" s="85"/>
      <c r="C66" s="122"/>
      <c r="D66" s="135">
        <v>4</v>
      </c>
      <c r="E66" s="176" t="s">
        <v>59</v>
      </c>
      <c r="F66" s="37">
        <v>19</v>
      </c>
      <c r="G66" s="37">
        <v>22</v>
      </c>
      <c r="H66" s="37">
        <v>21</v>
      </c>
      <c r="I66" s="37">
        <v>27</v>
      </c>
      <c r="J66" s="37">
        <v>19</v>
      </c>
      <c r="K66" s="37">
        <v>4</v>
      </c>
      <c r="L66" s="37">
        <v>42</v>
      </c>
      <c r="M66" s="136">
        <f>F66+G66+H66+I66+J66+K66+L66</f>
        <v>154</v>
      </c>
      <c r="N66" s="177" t="s">
        <v>37</v>
      </c>
      <c r="O66" s="77"/>
    </row>
    <row r="67" spans="2:15" ht="15">
      <c r="B67" s="85"/>
      <c r="C67" s="122"/>
      <c r="D67" s="135">
        <v>5</v>
      </c>
      <c r="E67" s="184" t="s">
        <v>71</v>
      </c>
      <c r="F67" s="37">
        <v>79</v>
      </c>
      <c r="G67" s="37">
        <v>69</v>
      </c>
      <c r="H67" s="37">
        <v>57</v>
      </c>
      <c r="I67" s="37">
        <v>61</v>
      </c>
      <c r="J67" s="37">
        <v>71</v>
      </c>
      <c r="K67" s="37">
        <v>21</v>
      </c>
      <c r="L67" s="37">
        <v>28</v>
      </c>
      <c r="M67" s="136">
        <f aca="true" t="shared" si="44" ref="M67:M75">F67+G67+H67+I67+J67+K67+L67</f>
        <v>386</v>
      </c>
      <c r="N67" s="171" t="s">
        <v>36</v>
      </c>
      <c r="O67" s="77"/>
    </row>
    <row r="68" spans="2:15" ht="15">
      <c r="B68" s="85"/>
      <c r="C68" s="122"/>
      <c r="D68" s="135">
        <v>6</v>
      </c>
      <c r="E68" s="184" t="s">
        <v>77</v>
      </c>
      <c r="F68" s="37">
        <v>4</v>
      </c>
      <c r="G68" s="37">
        <v>2</v>
      </c>
      <c r="H68" s="37">
        <v>1</v>
      </c>
      <c r="I68" s="37">
        <v>1</v>
      </c>
      <c r="J68" s="37">
        <v>6</v>
      </c>
      <c r="K68" s="37">
        <v>1</v>
      </c>
      <c r="L68" s="37">
        <v>1</v>
      </c>
      <c r="M68" s="136">
        <f t="shared" si="44"/>
        <v>16</v>
      </c>
      <c r="N68" s="172" t="s">
        <v>36</v>
      </c>
      <c r="O68" s="77"/>
    </row>
    <row r="69" spans="2:15" ht="15">
      <c r="B69" s="85"/>
      <c r="C69" s="122"/>
      <c r="D69" s="135">
        <v>7</v>
      </c>
      <c r="E69" s="184" t="s">
        <v>84</v>
      </c>
      <c r="F69" s="37">
        <v>2</v>
      </c>
      <c r="G69" s="37">
        <v>0</v>
      </c>
      <c r="H69" s="37">
        <v>1</v>
      </c>
      <c r="I69" s="37">
        <v>0</v>
      </c>
      <c r="J69" s="37">
        <v>0</v>
      </c>
      <c r="K69" s="37">
        <v>0</v>
      </c>
      <c r="L69" s="37">
        <f>7!J5</f>
        <v>0</v>
      </c>
      <c r="M69" s="136">
        <f t="shared" si="44"/>
        <v>3</v>
      </c>
      <c r="N69" s="171" t="s">
        <v>36</v>
      </c>
      <c r="O69" s="77"/>
    </row>
    <row r="70" spans="2:15" ht="15">
      <c r="B70" s="85"/>
      <c r="C70" s="122"/>
      <c r="D70" s="135">
        <v>8</v>
      </c>
      <c r="E70" s="184" t="s">
        <v>76</v>
      </c>
      <c r="F70" s="37">
        <v>84</v>
      </c>
      <c r="G70" s="37">
        <v>63</v>
      </c>
      <c r="H70" s="37">
        <v>77</v>
      </c>
      <c r="I70" s="37">
        <v>85</v>
      </c>
      <c r="J70" s="37">
        <v>73</v>
      </c>
      <c r="K70" s="37">
        <v>14</v>
      </c>
      <c r="L70" s="37">
        <v>58</v>
      </c>
      <c r="M70" s="136">
        <f t="shared" si="44"/>
        <v>454</v>
      </c>
      <c r="N70" s="171" t="s">
        <v>36</v>
      </c>
      <c r="O70" s="77"/>
    </row>
    <row r="71" spans="2:15" ht="15">
      <c r="B71" s="85"/>
      <c r="C71" s="122"/>
      <c r="D71" s="135">
        <v>9</v>
      </c>
      <c r="E71" s="184" t="s">
        <v>74</v>
      </c>
      <c r="F71" s="37">
        <v>0</v>
      </c>
      <c r="G71" s="37">
        <v>3</v>
      </c>
      <c r="H71" s="37">
        <v>0</v>
      </c>
      <c r="I71" s="37">
        <v>6</v>
      </c>
      <c r="J71" s="37">
        <v>3</v>
      </c>
      <c r="K71" s="37">
        <v>1</v>
      </c>
      <c r="L71" s="37">
        <v>6</v>
      </c>
      <c r="M71" s="136">
        <f t="shared" si="44"/>
        <v>19</v>
      </c>
      <c r="N71" s="171" t="s">
        <v>36</v>
      </c>
      <c r="O71" s="77"/>
    </row>
    <row r="72" spans="2:15" ht="15">
      <c r="B72" s="85"/>
      <c r="C72" s="122"/>
      <c r="D72" s="135">
        <v>10</v>
      </c>
      <c r="E72" s="184" t="s">
        <v>75</v>
      </c>
      <c r="F72" s="37">
        <v>5</v>
      </c>
      <c r="G72" s="37">
        <v>2</v>
      </c>
      <c r="H72" s="37">
        <v>4</v>
      </c>
      <c r="I72" s="37">
        <v>2</v>
      </c>
      <c r="J72" s="37">
        <v>6</v>
      </c>
      <c r="K72" s="37">
        <v>3</v>
      </c>
      <c r="L72" s="37">
        <v>0</v>
      </c>
      <c r="M72" s="136">
        <f t="shared" si="44"/>
        <v>22</v>
      </c>
      <c r="N72" s="171" t="s">
        <v>36</v>
      </c>
      <c r="O72" s="77"/>
    </row>
    <row r="73" spans="2:15" ht="15">
      <c r="B73" s="85"/>
      <c r="C73" s="122"/>
      <c r="D73" s="135">
        <v>11</v>
      </c>
      <c r="E73" s="184" t="s">
        <v>73</v>
      </c>
      <c r="F73" s="37">
        <v>2</v>
      </c>
      <c r="G73" s="37">
        <v>0</v>
      </c>
      <c r="H73" s="37">
        <v>3</v>
      </c>
      <c r="I73" s="37">
        <v>2</v>
      </c>
      <c r="J73" s="37">
        <v>4</v>
      </c>
      <c r="K73" s="37">
        <v>0</v>
      </c>
      <c r="L73" s="37">
        <v>0</v>
      </c>
      <c r="M73" s="136">
        <f t="shared" si="44"/>
        <v>11</v>
      </c>
      <c r="N73" s="171" t="s">
        <v>36</v>
      </c>
      <c r="O73" s="77"/>
    </row>
    <row r="74" spans="2:15" ht="15">
      <c r="B74" s="85"/>
      <c r="C74" s="122"/>
      <c r="D74" s="135">
        <v>12</v>
      </c>
      <c r="E74" s="184" t="s">
        <v>72</v>
      </c>
      <c r="F74" s="37">
        <v>214</v>
      </c>
      <c r="G74" s="37">
        <v>202</v>
      </c>
      <c r="H74" s="37">
        <v>230</v>
      </c>
      <c r="I74" s="37">
        <v>227</v>
      </c>
      <c r="J74" s="37">
        <v>218</v>
      </c>
      <c r="K74" s="37">
        <v>109</v>
      </c>
      <c r="L74" s="37">
        <v>221</v>
      </c>
      <c r="M74" s="136">
        <f t="shared" si="44"/>
        <v>1421</v>
      </c>
      <c r="N74" s="171" t="s">
        <v>36</v>
      </c>
      <c r="O74" s="77"/>
    </row>
    <row r="75" spans="2:15" ht="15">
      <c r="B75" s="85"/>
      <c r="C75" s="122"/>
      <c r="D75" s="135">
        <v>13</v>
      </c>
      <c r="E75" s="185" t="s">
        <v>83</v>
      </c>
      <c r="F75" s="37">
        <v>3</v>
      </c>
      <c r="G75" s="37">
        <v>3</v>
      </c>
      <c r="H75" s="37">
        <v>5</v>
      </c>
      <c r="I75" s="37">
        <v>4</v>
      </c>
      <c r="J75" s="37">
        <v>5</v>
      </c>
      <c r="K75" s="37">
        <v>5</v>
      </c>
      <c r="L75" s="37">
        <v>9</v>
      </c>
      <c r="M75" s="136">
        <f t="shared" si="44"/>
        <v>34</v>
      </c>
      <c r="N75" s="175" t="s">
        <v>33</v>
      </c>
      <c r="O75" s="77"/>
    </row>
    <row r="76" spans="2:15" ht="15">
      <c r="B76" s="85"/>
      <c r="C76" s="122"/>
      <c r="D76" s="135">
        <v>14</v>
      </c>
      <c r="E76" s="186" t="s">
        <v>62</v>
      </c>
      <c r="F76" s="37">
        <v>53</v>
      </c>
      <c r="G76" s="37">
        <v>42</v>
      </c>
      <c r="H76" s="37">
        <v>46</v>
      </c>
      <c r="I76" s="37">
        <v>70</v>
      </c>
      <c r="J76" s="37">
        <v>65</v>
      </c>
      <c r="K76" s="37">
        <v>11</v>
      </c>
      <c r="L76" s="37">
        <v>10</v>
      </c>
      <c r="M76" s="136">
        <f>F76+G76+H76+I76+J76+K76+L76</f>
        <v>297</v>
      </c>
      <c r="N76" s="166" t="s">
        <v>60</v>
      </c>
      <c r="O76" s="77"/>
    </row>
    <row r="77" spans="2:15" ht="15">
      <c r="B77" s="85"/>
      <c r="C77" s="122"/>
      <c r="D77" s="135">
        <v>15</v>
      </c>
      <c r="E77" s="186" t="s">
        <v>58</v>
      </c>
      <c r="F77" s="37">
        <v>79</v>
      </c>
      <c r="G77" s="37">
        <v>57</v>
      </c>
      <c r="H77" s="37">
        <v>68</v>
      </c>
      <c r="I77" s="37">
        <v>52</v>
      </c>
      <c r="J77" s="37">
        <v>57</v>
      </c>
      <c r="K77" s="37">
        <v>54</v>
      </c>
      <c r="L77" s="37">
        <v>63</v>
      </c>
      <c r="M77" s="136">
        <f aca="true" t="shared" si="45" ref="M77:M85">F77+G77+H77+I77+J77+K77+L77</f>
        <v>430</v>
      </c>
      <c r="N77" s="166" t="s">
        <v>60</v>
      </c>
      <c r="O77" s="77"/>
    </row>
    <row r="78" spans="2:15" ht="15">
      <c r="B78" s="85"/>
      <c r="C78" s="122"/>
      <c r="D78" s="135">
        <v>16</v>
      </c>
      <c r="E78" s="186" t="s">
        <v>64</v>
      </c>
      <c r="F78" s="37">
        <v>22</v>
      </c>
      <c r="G78" s="37">
        <v>14</v>
      </c>
      <c r="H78" s="37">
        <v>12</v>
      </c>
      <c r="I78" s="37">
        <v>15</v>
      </c>
      <c r="J78" s="37">
        <v>11</v>
      </c>
      <c r="K78" s="37">
        <v>15</v>
      </c>
      <c r="L78" s="37">
        <v>35</v>
      </c>
      <c r="M78" s="136">
        <f>F78+G78+H78+I78+J78+K78+L78</f>
        <v>124</v>
      </c>
      <c r="N78" s="166" t="s">
        <v>60</v>
      </c>
      <c r="O78" s="77"/>
    </row>
    <row r="79" spans="2:15" ht="15">
      <c r="B79" s="85"/>
      <c r="C79" s="122"/>
      <c r="D79" s="135">
        <v>17</v>
      </c>
      <c r="E79" s="186" t="s">
        <v>67</v>
      </c>
      <c r="F79" s="37">
        <v>14</v>
      </c>
      <c r="G79" s="37">
        <v>7</v>
      </c>
      <c r="H79" s="37">
        <v>6</v>
      </c>
      <c r="I79" s="37">
        <v>8</v>
      </c>
      <c r="J79" s="37">
        <v>14</v>
      </c>
      <c r="K79" s="37">
        <v>8</v>
      </c>
      <c r="L79" s="37">
        <v>8</v>
      </c>
      <c r="M79" s="136">
        <f>F79+G79+H79+I79+J79+K79+L79</f>
        <v>65</v>
      </c>
      <c r="N79" s="166" t="s">
        <v>60</v>
      </c>
      <c r="O79" s="77"/>
    </row>
    <row r="80" spans="2:15" ht="15">
      <c r="B80" s="85"/>
      <c r="C80" s="122"/>
      <c r="D80" s="135">
        <v>18</v>
      </c>
      <c r="E80" s="186" t="s">
        <v>68</v>
      </c>
      <c r="F80" s="37">
        <v>2</v>
      </c>
      <c r="G80" s="37">
        <v>1</v>
      </c>
      <c r="H80" s="37">
        <v>1</v>
      </c>
      <c r="I80" s="37">
        <v>5</v>
      </c>
      <c r="J80" s="37">
        <v>6</v>
      </c>
      <c r="K80" s="37">
        <v>4</v>
      </c>
      <c r="L80" s="37">
        <v>56</v>
      </c>
      <c r="M80" s="136">
        <f>F80+G80+H80+I80+J80+K80+L80</f>
        <v>75</v>
      </c>
      <c r="N80" s="166" t="s">
        <v>60</v>
      </c>
      <c r="O80" s="77"/>
    </row>
    <row r="81" spans="2:15" ht="15">
      <c r="B81" s="85"/>
      <c r="C81" s="122"/>
      <c r="D81" s="135">
        <v>19</v>
      </c>
      <c r="E81" s="186" t="s">
        <v>61</v>
      </c>
      <c r="F81" s="37">
        <v>7</v>
      </c>
      <c r="G81" s="37">
        <v>18</v>
      </c>
      <c r="H81" s="37">
        <v>12</v>
      </c>
      <c r="I81" s="37">
        <v>12</v>
      </c>
      <c r="J81" s="37">
        <v>10</v>
      </c>
      <c r="K81" s="37">
        <v>5</v>
      </c>
      <c r="L81" s="37">
        <v>6</v>
      </c>
      <c r="M81" s="136">
        <f t="shared" si="45"/>
        <v>70</v>
      </c>
      <c r="N81" s="166" t="s">
        <v>60</v>
      </c>
      <c r="O81" s="77"/>
    </row>
    <row r="82" spans="2:15" ht="15">
      <c r="B82" s="85"/>
      <c r="C82" s="122"/>
      <c r="D82" s="135">
        <v>20</v>
      </c>
      <c r="E82" s="186" t="s">
        <v>66</v>
      </c>
      <c r="F82" s="37">
        <v>31</v>
      </c>
      <c r="G82" s="37">
        <v>22</v>
      </c>
      <c r="H82" s="37">
        <v>31</v>
      </c>
      <c r="I82" s="37">
        <v>76</v>
      </c>
      <c r="J82" s="37">
        <v>34</v>
      </c>
      <c r="K82" s="37">
        <v>16</v>
      </c>
      <c r="L82" s="37">
        <v>16</v>
      </c>
      <c r="M82" s="136">
        <f>F82+G82+H82+I82+J82+K82+L82</f>
        <v>226</v>
      </c>
      <c r="N82" s="166" t="s">
        <v>60</v>
      </c>
      <c r="O82" s="77"/>
    </row>
    <row r="83" spans="2:15" ht="15">
      <c r="B83" s="85"/>
      <c r="C83" s="122"/>
      <c r="D83" s="135">
        <v>21</v>
      </c>
      <c r="E83" s="186" t="s">
        <v>65</v>
      </c>
      <c r="F83" s="37">
        <v>14</v>
      </c>
      <c r="G83" s="37">
        <v>6</v>
      </c>
      <c r="H83" s="37">
        <v>4</v>
      </c>
      <c r="I83" s="37">
        <v>9</v>
      </c>
      <c r="J83" s="37">
        <v>29</v>
      </c>
      <c r="K83" s="37">
        <v>6</v>
      </c>
      <c r="L83" s="37">
        <v>21</v>
      </c>
      <c r="M83" s="136">
        <f>F83+G83+H83+I83+J83+K83+L83</f>
        <v>89</v>
      </c>
      <c r="N83" s="166" t="s">
        <v>60</v>
      </c>
      <c r="O83" s="77"/>
    </row>
    <row r="84" spans="2:15" ht="15">
      <c r="B84" s="85"/>
      <c r="C84" s="122"/>
      <c r="D84" s="135">
        <v>22</v>
      </c>
      <c r="E84" s="186" t="s">
        <v>63</v>
      </c>
      <c r="F84" s="37">
        <v>31</v>
      </c>
      <c r="G84" s="37">
        <v>18</v>
      </c>
      <c r="H84" s="37">
        <v>33</v>
      </c>
      <c r="I84" s="37">
        <v>39</v>
      </c>
      <c r="J84" s="37">
        <v>46</v>
      </c>
      <c r="K84" s="37">
        <v>5</v>
      </c>
      <c r="L84" s="37">
        <v>13</v>
      </c>
      <c r="M84" s="136">
        <f t="shared" si="45"/>
        <v>185</v>
      </c>
      <c r="N84" s="166" t="s">
        <v>60</v>
      </c>
      <c r="O84" s="77"/>
    </row>
    <row r="85" spans="2:15" ht="15">
      <c r="B85" s="85"/>
      <c r="C85" s="122"/>
      <c r="D85" s="135">
        <v>23</v>
      </c>
      <c r="E85" s="187" t="s">
        <v>70</v>
      </c>
      <c r="F85" s="37">
        <v>6</v>
      </c>
      <c r="G85" s="37">
        <v>2</v>
      </c>
      <c r="H85" s="37">
        <v>1</v>
      </c>
      <c r="I85" s="37">
        <v>2</v>
      </c>
      <c r="J85" s="37">
        <v>2</v>
      </c>
      <c r="K85" s="37">
        <f>'23'!I5</f>
        <v>0</v>
      </c>
      <c r="L85" s="37">
        <v>1</v>
      </c>
      <c r="M85" s="136">
        <f t="shared" si="45"/>
        <v>14</v>
      </c>
      <c r="N85" s="174" t="s">
        <v>40</v>
      </c>
      <c r="O85" s="77"/>
    </row>
    <row r="86" spans="2:15" ht="15.75">
      <c r="B86" s="85"/>
      <c r="C86" s="122"/>
      <c r="D86" s="135"/>
      <c r="E86" s="188" t="s">
        <v>0</v>
      </c>
      <c r="F86" s="12">
        <f aca="true" t="shared" si="46" ref="F86:M86">SUM(F63:F85)</f>
        <v>697</v>
      </c>
      <c r="G86" s="142">
        <f t="shared" si="46"/>
        <v>565</v>
      </c>
      <c r="H86" s="142">
        <f t="shared" si="46"/>
        <v>630</v>
      </c>
      <c r="I86" s="142">
        <f t="shared" si="46"/>
        <v>715</v>
      </c>
      <c r="J86" s="142">
        <f t="shared" si="46"/>
        <v>695</v>
      </c>
      <c r="K86" s="142">
        <f t="shared" si="46"/>
        <v>298</v>
      </c>
      <c r="L86" s="142">
        <f t="shared" si="46"/>
        <v>628</v>
      </c>
      <c r="M86" s="12">
        <f t="shared" si="46"/>
        <v>4228</v>
      </c>
      <c r="N86" s="133"/>
      <c r="O86" s="77"/>
    </row>
    <row r="87" spans="2:15" ht="4.5" customHeight="1">
      <c r="B87" s="85"/>
      <c r="C87" s="122"/>
      <c r="D87" s="56"/>
      <c r="E87" s="57"/>
      <c r="F87" s="178"/>
      <c r="G87" s="179"/>
      <c r="H87" s="179"/>
      <c r="I87" s="179"/>
      <c r="J87" s="179"/>
      <c r="K87" s="179"/>
      <c r="L87" s="179"/>
      <c r="M87" s="178"/>
      <c r="N87" s="58"/>
      <c r="O87" s="77"/>
    </row>
    <row r="88" spans="2:15" ht="15.75" thickBot="1">
      <c r="B88" s="85"/>
      <c r="C88" s="122"/>
      <c r="D88" s="59"/>
      <c r="E88" s="61" t="s">
        <v>9</v>
      </c>
      <c r="F88" s="62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7">
        <v>0</v>
      </c>
      <c r="M88" s="63">
        <f>F88+G88+H88+I88+J88+K88+L88</f>
        <v>0</v>
      </c>
      <c r="N88" s="60"/>
      <c r="O88" s="77"/>
    </row>
    <row r="89" spans="2:15" s="123" customFormat="1" ht="15">
      <c r="B89" s="124"/>
      <c r="C89" s="125"/>
      <c r="D89" s="130"/>
      <c r="E89" s="25"/>
      <c r="F89" s="125"/>
      <c r="G89" s="125"/>
      <c r="H89" s="125"/>
      <c r="I89" s="125"/>
      <c r="J89" s="125"/>
      <c r="K89" s="125"/>
      <c r="L89" s="125"/>
      <c r="M89" s="25"/>
      <c r="N89" s="131"/>
      <c r="O89" s="129"/>
    </row>
    <row r="90" spans="2:15" s="123" customFormat="1" ht="15">
      <c r="B90" s="124"/>
      <c r="C90" s="125"/>
      <c r="D90" s="130"/>
      <c r="E90" s="25"/>
      <c r="F90" s="125"/>
      <c r="G90" s="125"/>
      <c r="H90" s="125"/>
      <c r="I90" s="125"/>
      <c r="J90" s="125"/>
      <c r="K90" s="125"/>
      <c r="L90" s="125"/>
      <c r="M90" s="25"/>
      <c r="N90" s="131"/>
      <c r="O90" s="129"/>
    </row>
    <row r="91" spans="2:15" ht="6" customHeight="1" thickBot="1">
      <c r="B91" s="85"/>
      <c r="C91" s="122"/>
      <c r="D91" s="79"/>
      <c r="E91" s="54"/>
      <c r="F91" s="36"/>
      <c r="G91" s="36"/>
      <c r="H91" s="36"/>
      <c r="I91" s="36"/>
      <c r="J91" s="36"/>
      <c r="K91" s="36"/>
      <c r="L91" s="36"/>
      <c r="M91" s="25"/>
      <c r="N91" s="80"/>
      <c r="O91" s="77"/>
    </row>
    <row r="92" spans="2:15" ht="13.5" thickTop="1">
      <c r="B92" s="85"/>
      <c r="C92" s="122"/>
      <c r="D92" s="79"/>
      <c r="E92" s="75" t="s">
        <v>10</v>
      </c>
      <c r="F92" s="26"/>
      <c r="G92" s="27"/>
      <c r="H92" s="27"/>
      <c r="I92" s="28" t="s">
        <v>4</v>
      </c>
      <c r="J92" s="27"/>
      <c r="K92" s="27"/>
      <c r="L92" s="29"/>
      <c r="M92" s="30"/>
      <c r="N92" s="80"/>
      <c r="O92" s="77"/>
    </row>
    <row r="93" spans="2:15" ht="12.75">
      <c r="B93" s="85"/>
      <c r="C93" s="122"/>
      <c r="D93" s="79"/>
      <c r="E93" s="40"/>
      <c r="F93" s="38">
        <v>1</v>
      </c>
      <c r="G93" s="38">
        <v>2</v>
      </c>
      <c r="H93" s="38">
        <v>3</v>
      </c>
      <c r="I93" s="38">
        <v>4</v>
      </c>
      <c r="J93" s="38">
        <v>5</v>
      </c>
      <c r="K93" s="38">
        <v>6</v>
      </c>
      <c r="L93" s="38">
        <v>7</v>
      </c>
      <c r="M93" s="31" t="s">
        <v>11</v>
      </c>
      <c r="N93" s="80"/>
      <c r="O93" s="77"/>
    </row>
    <row r="94" spans="2:15" ht="12.75">
      <c r="B94" s="85"/>
      <c r="C94" s="122"/>
      <c r="D94" s="79"/>
      <c r="E94" s="41" t="s">
        <v>12</v>
      </c>
      <c r="F94" s="32">
        <v>451</v>
      </c>
      <c r="G94" s="32">
        <v>366</v>
      </c>
      <c r="H94" s="32">
        <v>430</v>
      </c>
      <c r="I94" s="32">
        <v>446</v>
      </c>
      <c r="J94" s="32">
        <v>465</v>
      </c>
      <c r="K94" s="32">
        <v>753</v>
      </c>
      <c r="L94" s="32">
        <v>436</v>
      </c>
      <c r="M94" s="33">
        <f>F94+G94+H94+I94+J94+K94+L94</f>
        <v>3347</v>
      </c>
      <c r="N94" s="80"/>
      <c r="O94" s="77"/>
    </row>
    <row r="95" spans="2:15" ht="12.75">
      <c r="B95" s="85"/>
      <c r="C95" s="122"/>
      <c r="D95" s="79"/>
      <c r="E95" s="41" t="s">
        <v>13</v>
      </c>
      <c r="F95" s="32">
        <v>502</v>
      </c>
      <c r="G95" s="32">
        <v>365</v>
      </c>
      <c r="H95" s="32">
        <v>440</v>
      </c>
      <c r="I95" s="32">
        <v>452</v>
      </c>
      <c r="J95" s="32">
        <v>442</v>
      </c>
      <c r="K95" s="32">
        <v>700</v>
      </c>
      <c r="L95" s="32">
        <v>413</v>
      </c>
      <c r="M95" s="33">
        <f>F95+G95+H95+I95+J95+K95+L95</f>
        <v>3314</v>
      </c>
      <c r="N95" s="80"/>
      <c r="O95" s="77"/>
    </row>
    <row r="96" spans="2:15" ht="13.5" thickBot="1">
      <c r="B96" s="85"/>
      <c r="C96" s="122"/>
      <c r="D96" s="79"/>
      <c r="E96" s="42" t="s">
        <v>14</v>
      </c>
      <c r="F96" s="34">
        <f aca="true" t="shared" si="47" ref="F96:L96">SUM(F94:F95)</f>
        <v>953</v>
      </c>
      <c r="G96" s="34">
        <f t="shared" si="47"/>
        <v>731</v>
      </c>
      <c r="H96" s="34">
        <f t="shared" si="47"/>
        <v>870</v>
      </c>
      <c r="I96" s="34">
        <f t="shared" si="47"/>
        <v>898</v>
      </c>
      <c r="J96" s="34">
        <f t="shared" si="47"/>
        <v>907</v>
      </c>
      <c r="K96" s="34">
        <f t="shared" si="47"/>
        <v>1453</v>
      </c>
      <c r="L96" s="34">
        <f t="shared" si="47"/>
        <v>849</v>
      </c>
      <c r="M96" s="35">
        <f>F96+G96+H96+I96+J96+K96+L96</f>
        <v>6661</v>
      </c>
      <c r="N96" s="80"/>
      <c r="O96" s="77"/>
    </row>
    <row r="97" spans="2:15" ht="8.25" customHeight="1" thickTop="1">
      <c r="B97" s="85"/>
      <c r="C97" s="122"/>
      <c r="D97" s="79"/>
      <c r="E97" s="43"/>
      <c r="F97" s="36"/>
      <c r="G97" s="36"/>
      <c r="H97" s="36"/>
      <c r="I97" s="36"/>
      <c r="J97" s="36"/>
      <c r="K97" s="36"/>
      <c r="L97" s="36"/>
      <c r="M97" s="81"/>
      <c r="N97" s="80"/>
      <c r="O97" s="77"/>
    </row>
    <row r="98" spans="2:15" ht="12.75">
      <c r="B98" s="85"/>
      <c r="C98" s="122"/>
      <c r="D98" s="79"/>
      <c r="E98" s="44" t="s">
        <v>15</v>
      </c>
      <c r="F98" s="37"/>
      <c r="G98" s="37"/>
      <c r="H98" s="37"/>
      <c r="I98" s="37"/>
      <c r="J98" s="37"/>
      <c r="K98" s="37"/>
      <c r="L98" s="37"/>
      <c r="M98" s="83"/>
      <c r="N98" s="80"/>
      <c r="O98" s="77"/>
    </row>
    <row r="99" spans="2:15" ht="7.5" customHeight="1">
      <c r="B99" s="85"/>
      <c r="C99" s="122"/>
      <c r="D99" s="79"/>
      <c r="E99" s="43"/>
      <c r="F99" s="36"/>
      <c r="G99" s="36"/>
      <c r="H99" s="36"/>
      <c r="I99" s="36"/>
      <c r="J99" s="36"/>
      <c r="K99" s="36"/>
      <c r="L99" s="36"/>
      <c r="M99" s="81"/>
      <c r="N99" s="80"/>
      <c r="O99" s="77"/>
    </row>
    <row r="100" spans="2:15" ht="16.5" customHeight="1">
      <c r="B100" s="85"/>
      <c r="C100" s="122"/>
      <c r="D100" s="79"/>
      <c r="E100" s="44" t="s">
        <v>16</v>
      </c>
      <c r="F100" s="37"/>
      <c r="G100" s="37"/>
      <c r="H100" s="37"/>
      <c r="I100" s="37"/>
      <c r="J100" s="37"/>
      <c r="K100" s="37"/>
      <c r="L100" s="37"/>
      <c r="M100" s="83"/>
      <c r="N100" s="82"/>
      <c r="O100" s="77"/>
    </row>
    <row r="101" spans="2:15" ht="4.5" customHeight="1" thickBot="1">
      <c r="B101" s="85"/>
      <c r="C101" s="122"/>
      <c r="D101" s="79"/>
      <c r="E101" s="54"/>
      <c r="F101" s="36"/>
      <c r="G101" s="36"/>
      <c r="H101" s="36"/>
      <c r="I101" s="36"/>
      <c r="J101" s="36"/>
      <c r="K101" s="36"/>
      <c r="L101" s="36"/>
      <c r="M101" s="25"/>
      <c r="N101" s="80"/>
      <c r="O101" s="77"/>
    </row>
    <row r="102" spans="2:15" ht="15.75">
      <c r="B102" s="85"/>
      <c r="C102" s="122"/>
      <c r="D102" s="79"/>
      <c r="E102" s="64" t="s">
        <v>18</v>
      </c>
      <c r="F102" s="65"/>
      <c r="G102" s="66"/>
      <c r="H102" s="66"/>
      <c r="I102" s="67" t="s">
        <v>4</v>
      </c>
      <c r="J102" s="66"/>
      <c r="K102" s="66"/>
      <c r="L102" s="68"/>
      <c r="M102" s="69"/>
      <c r="N102" s="82"/>
      <c r="O102" s="77"/>
    </row>
    <row r="103" spans="2:15" ht="12.75">
      <c r="B103" s="85"/>
      <c r="C103" s="122"/>
      <c r="D103" s="79"/>
      <c r="E103" s="70"/>
      <c r="F103" s="38">
        <v>1</v>
      </c>
      <c r="G103" s="38">
        <v>2</v>
      </c>
      <c r="H103" s="38">
        <v>3</v>
      </c>
      <c r="I103" s="38">
        <v>4</v>
      </c>
      <c r="J103" s="38">
        <v>5</v>
      </c>
      <c r="K103" s="38">
        <v>6</v>
      </c>
      <c r="L103" s="38">
        <v>7</v>
      </c>
      <c r="M103" s="71" t="s">
        <v>11</v>
      </c>
      <c r="N103" s="80"/>
      <c r="O103" s="77"/>
    </row>
    <row r="104" spans="2:15" ht="12.75">
      <c r="B104" s="85"/>
      <c r="C104" s="122"/>
      <c r="D104" s="79"/>
      <c r="E104" s="72" t="s">
        <v>12</v>
      </c>
      <c r="F104" s="108">
        <v>392</v>
      </c>
      <c r="G104" s="1">
        <v>336</v>
      </c>
      <c r="H104" s="1">
        <v>364</v>
      </c>
      <c r="I104" s="1">
        <v>402</v>
      </c>
      <c r="J104" s="1">
        <v>411</v>
      </c>
      <c r="K104" s="1">
        <v>181</v>
      </c>
      <c r="L104" s="20">
        <v>388</v>
      </c>
      <c r="M104" s="74">
        <f>F104+G104+H104+I104+J104+K104+L104</f>
        <v>2474</v>
      </c>
      <c r="N104" s="80"/>
      <c r="O104" s="77"/>
    </row>
    <row r="105" spans="2:15" ht="12.75">
      <c r="B105" s="85"/>
      <c r="C105" s="122"/>
      <c r="D105" s="79"/>
      <c r="E105" s="72" t="s">
        <v>13</v>
      </c>
      <c r="F105" s="109">
        <v>417</v>
      </c>
      <c r="G105" s="2">
        <v>312</v>
      </c>
      <c r="H105" s="2">
        <v>354</v>
      </c>
      <c r="I105" s="2">
        <v>406</v>
      </c>
      <c r="J105" s="2">
        <v>386</v>
      </c>
      <c r="K105" s="2">
        <v>159</v>
      </c>
      <c r="L105" s="21">
        <v>358</v>
      </c>
      <c r="M105" s="74">
        <f>F105+G105+H105+I105+J105+K105+L105</f>
        <v>2392</v>
      </c>
      <c r="N105" s="80"/>
      <c r="O105" s="77"/>
    </row>
    <row r="106" spans="2:15" ht="12.75">
      <c r="B106" s="85"/>
      <c r="C106" s="122"/>
      <c r="D106" s="79"/>
      <c r="E106" s="72" t="s">
        <v>14</v>
      </c>
      <c r="F106" s="110">
        <f>SUM(F104:F105)</f>
        <v>809</v>
      </c>
      <c r="G106" s="110">
        <f aca="true" t="shared" si="48" ref="G106:L106">SUM(G104:G105)</f>
        <v>648</v>
      </c>
      <c r="H106" s="110">
        <f t="shared" si="48"/>
        <v>718</v>
      </c>
      <c r="I106" s="110">
        <f t="shared" si="48"/>
        <v>808</v>
      </c>
      <c r="J106" s="110">
        <f t="shared" si="48"/>
        <v>797</v>
      </c>
      <c r="K106" s="110">
        <f t="shared" si="48"/>
        <v>340</v>
      </c>
      <c r="L106" s="110">
        <f t="shared" si="48"/>
        <v>746</v>
      </c>
      <c r="M106" s="74">
        <f>F106+G106+H106+I106+J106+K106+L106</f>
        <v>4866</v>
      </c>
      <c r="N106" s="80"/>
      <c r="O106" s="77"/>
    </row>
    <row r="107" spans="2:15" ht="13.5" thickBot="1">
      <c r="B107" s="85"/>
      <c r="C107" s="122"/>
      <c r="D107" s="79"/>
      <c r="E107" s="73" t="s">
        <v>17</v>
      </c>
      <c r="F107" s="87">
        <f>F106*100/F96</f>
        <v>84.88982161594963</v>
      </c>
      <c r="G107" s="87">
        <f aca="true" t="shared" si="49" ref="G107:M107">G106*100/G96</f>
        <v>88.64569083447333</v>
      </c>
      <c r="H107" s="87">
        <f t="shared" si="49"/>
        <v>82.52873563218391</v>
      </c>
      <c r="I107" s="87">
        <f t="shared" si="49"/>
        <v>89.97772828507794</v>
      </c>
      <c r="J107" s="87">
        <f t="shared" si="49"/>
        <v>87.87210584343991</v>
      </c>
      <c r="K107" s="87">
        <f t="shared" si="49"/>
        <v>23.39986235375086</v>
      </c>
      <c r="L107" s="87">
        <f t="shared" si="49"/>
        <v>87.8680800942285</v>
      </c>
      <c r="M107" s="87">
        <f t="shared" si="49"/>
        <v>73.05209428013812</v>
      </c>
      <c r="N107" s="80"/>
      <c r="O107" s="77"/>
    </row>
    <row r="108" spans="2:15" ht="6" customHeight="1">
      <c r="B108" s="86"/>
      <c r="C108" s="96"/>
      <c r="D108" s="94"/>
      <c r="E108" s="95"/>
      <c r="F108" s="96"/>
      <c r="G108" s="96"/>
      <c r="H108" s="96"/>
      <c r="I108" s="96"/>
      <c r="J108" s="96"/>
      <c r="K108" s="96"/>
      <c r="L108" s="96"/>
      <c r="M108" s="95"/>
      <c r="N108" s="97"/>
      <c r="O108" s="98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H9" sqref="H9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27.851562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62" t="s">
        <v>43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3" t="s">
        <v>78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"/>
  <sheetViews>
    <sheetView zoomScale="75" zoomScaleNormal="75" zoomScalePageLayoutView="0" workbookViewId="0" topLeftCell="A1">
      <selection activeCell="P16" sqref="P16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30.851562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89" t="s">
        <v>19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76" t="s">
        <v>59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2:11" ht="15.75">
      <c r="B5" s="111">
        <v>20</v>
      </c>
      <c r="D5" s="114">
        <v>0</v>
      </c>
      <c r="E5" s="114">
        <v>0</v>
      </c>
      <c r="F5" s="114">
        <v>0</v>
      </c>
      <c r="G5" s="114">
        <v>0</v>
      </c>
      <c r="H5" s="114">
        <v>0</v>
      </c>
      <c r="I5" s="114">
        <v>0</v>
      </c>
      <c r="J5" s="114">
        <v>0</v>
      </c>
      <c r="K5" s="10">
        <f>D5+E5+F5+G5+H5+I5+J5</f>
        <v>0</v>
      </c>
    </row>
    <row r="6" spans="3:11" ht="15.75">
      <c r="C6" s="6" t="s">
        <v>0</v>
      </c>
      <c r="D6" s="117">
        <f aca="true" t="shared" si="0" ref="D6:K6">SUM(D4:D5)</f>
        <v>0</v>
      </c>
      <c r="E6" s="117">
        <f t="shared" si="0"/>
        <v>0</v>
      </c>
      <c r="F6" s="117">
        <f t="shared" si="0"/>
        <v>0</v>
      </c>
      <c r="G6" s="117">
        <f t="shared" si="0"/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3"/>
  <sheetViews>
    <sheetView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27.0039062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60" t="s">
        <v>86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4" t="s">
        <v>71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  <row r="13" ht="15.75">
      <c r="D13" s="19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25.14062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60" t="s">
        <v>81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4" t="s">
        <v>77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31.851562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60" t="s">
        <v>79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4" t="s">
        <v>84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I14" sqref="I14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25.851562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60" t="s">
        <v>53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4" t="s">
        <v>76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zoomScalePageLayoutView="0" workbookViewId="0" topLeftCell="A1">
      <selection activeCell="I13" sqref="I13"/>
    </sheetView>
  </sheetViews>
  <sheetFormatPr defaultColWidth="9.140625" defaultRowHeight="12.75"/>
  <cols>
    <col min="1" max="1" width="1.28515625" style="4" customWidth="1"/>
    <col min="2" max="2" width="3.8515625" style="111" customWidth="1"/>
    <col min="3" max="3" width="34.00390625" style="4" customWidth="1"/>
    <col min="4" max="10" width="5.7109375" style="4" customWidth="1"/>
    <col min="11" max="11" width="6.421875" style="11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7" ht="15.75">
      <c r="C2" s="160" t="s">
        <v>80</v>
      </c>
      <c r="G2" s="112" t="s">
        <v>1</v>
      </c>
    </row>
    <row r="3" spans="3:11" ht="15.75">
      <c r="C3" s="6" t="s">
        <v>2</v>
      </c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4" t="s">
        <v>3</v>
      </c>
    </row>
    <row r="4" spans="2:11" ht="60" customHeight="1">
      <c r="B4" s="111">
        <v>1</v>
      </c>
      <c r="C4" s="184" t="s">
        <v>74</v>
      </c>
      <c r="D4" s="114"/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9">
        <f>D4+E4+F4+G4+H4+I4+J4</f>
        <v>0</v>
      </c>
    </row>
    <row r="5" spans="3:11" ht="15.75">
      <c r="C5" s="6" t="s">
        <v>0</v>
      </c>
      <c r="D5" s="117">
        <f aca="true" t="shared" si="0" ref="D5:K5">SUM(D4:D4)</f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Anagrafe</dc:creator>
  <cp:keywords/>
  <dc:description/>
  <cp:lastModifiedBy>Comune di Tito</cp:lastModifiedBy>
  <cp:lastPrinted>2009-06-08T18:51:53Z</cp:lastPrinted>
  <dcterms:created xsi:type="dcterms:W3CDTF">1999-06-14T01:21:30Z</dcterms:created>
  <dcterms:modified xsi:type="dcterms:W3CDTF">2009-06-09T09:47:44Z</dcterms:modified>
  <cp:category/>
  <cp:version/>
  <cp:contentType/>
  <cp:contentStatus/>
</cp:coreProperties>
</file>